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HCVM\Documents\Dossiers_suivi_EMOP\EDITION 11\PASSAGE 3\P3\Passage 3 2022\Rapports\FINAL\"/>
    </mc:Choice>
  </mc:AlternateContent>
  <xr:revisionPtr revIDLastSave="0" documentId="13_ncr:1_{020DDF6D-CD1D-4949-BF09-F550F9C90507}" xr6:coauthVersionLast="47" xr6:coauthVersionMax="47" xr10:uidLastSave="{00000000-0000-0000-0000-000000000000}"/>
  <bookViews>
    <workbookView xWindow="-108" yWindow="-108" windowWidth="23256" windowHeight="12456" tabRatio="916" firstSheet="3" activeTab="13" xr2:uid="{00000000-000D-0000-FFFF-FFFF00000000}"/>
  </bookViews>
  <sheets>
    <sheet name="Feuil2" sheetId="2" r:id="rId1"/>
    <sheet name="Table de Matiere" sheetId="1" r:id="rId2"/>
    <sheet name="Santé_ménage" sheetId="3" r:id="rId3"/>
    <sheet name="Tab1.1" sheetId="4" r:id="rId4"/>
    <sheet name="Tab1.2" sheetId="14" r:id="rId5"/>
    <sheet name="Tab1.3" sheetId="15" r:id="rId6"/>
    <sheet name="Tab1.4" sheetId="16" r:id="rId7"/>
    <sheet name="Tab1.5" sheetId="17" r:id="rId8"/>
    <sheet name="Tab1.6" sheetId="18" r:id="rId9"/>
    <sheet name="SECURITE ALIMENTAIRE" sheetId="7" r:id="rId10"/>
    <sheet name="Tab2,1" sheetId="64" r:id="rId11"/>
    <sheet name="Tab2,2" sheetId="65" r:id="rId12"/>
    <sheet name="Conso" sheetId="13" r:id="rId13"/>
    <sheet name="Tab3.1" sheetId="48" r:id="rId14"/>
    <sheet name="Tab3.2" sheetId="49" r:id="rId15"/>
    <sheet name="Tab3.3" sheetId="50" r:id="rId16"/>
    <sheet name="Tab3.4" sheetId="51" r:id="rId17"/>
    <sheet name="Tab3.5" sheetId="52" r:id="rId18"/>
  </sheets>
  <definedNames>
    <definedName name="_Hlk28104207" localSheetId="16">'Tab3.4'!$A$1</definedName>
    <definedName name="_Hlk57882524">#REF!</definedName>
    <definedName name="_Toc24969059" localSheetId="14">'Tab3.2'!#REF!</definedName>
    <definedName name="_Toc29306361">#REF!</definedName>
    <definedName name="_Toc29306362">#REF!</definedName>
    <definedName name="_Toc29306363">#REF!</definedName>
    <definedName name="_Toc29306364">#REF!</definedName>
    <definedName name="_Toc29306367" localSheetId="13">'Tab3.1'!$A$3</definedName>
    <definedName name="_Toc29306368" localSheetId="15">'Tab3.3'!$A$2</definedName>
    <definedName name="_Toc29306533">#REF!</definedName>
    <definedName name="_Toc29306534">#REF!</definedName>
    <definedName name="_Toc316035882" localSheetId="7">'Tab1.5'!$A$32</definedName>
    <definedName name="_Toc365030633">#REF!</definedName>
    <definedName name="_Toc365030868">#REF!</definedName>
    <definedName name="_Toc495579713" localSheetId="7">'Tab1.5'!$A$1</definedName>
    <definedName name="_Toc495579714" localSheetId="8">'Tab1.6'!$A$1</definedName>
    <definedName name="_Toc495579720">#REF!</definedName>
    <definedName name="_Toc495579726" localSheetId="13">'Tab3.1'!#REF!</definedName>
    <definedName name="_Toc495579727" localSheetId="15">'Tab3.3'!#REF!</definedName>
    <definedName name="_Toc495579728" localSheetId="16">'Tab3.4'!#REF!</definedName>
    <definedName name="_Toc495579732" localSheetId="3">'Tab1.1'!$A$2</definedName>
    <definedName name="_Toc495579733" localSheetId="4">'Tab1.2'!$A$1</definedName>
    <definedName name="_Toc495579734" localSheetId="5">'Tab1.3'!#REF!</definedName>
    <definedName name="_Toc495579735" localSheetId="6">'Tab1.4'!$A$1</definedName>
    <definedName name="_Toc495579741">#REF!</definedName>
    <definedName name="_Toc495579748">#REF!</definedName>
    <definedName name="_Toc495579752">#REF!</definedName>
    <definedName name="_Toc495579761">#REF!</definedName>
    <definedName name="_Toc55224492">#REF!</definedName>
    <definedName name="_Toc55224494">#REF!</definedName>
    <definedName name="_Toc55224499">#REF!</definedName>
    <definedName name="_Toc55224500">#REF!</definedName>
    <definedName name="_Toc55224519" localSheetId="17">'Tab3.5'!#REF!</definedName>
    <definedName name="_Toc6068385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4" i="1" l="1"/>
  <c r="A13" i="1"/>
  <c r="A11" i="1"/>
  <c r="A9" i="1"/>
  <c r="A8" i="1"/>
  <c r="A6" i="1"/>
  <c r="A5" i="1"/>
  <c r="A4" i="1"/>
  <c r="A7" i="1" l="1"/>
  <c r="A21" i="1" l="1"/>
  <c r="A20" i="1"/>
  <c r="A19" i="1"/>
  <c r="A18" i="1"/>
  <c r="A17" i="1"/>
  <c r="A16" i="1"/>
</calcChain>
</file>

<file path=xl/sharedStrings.xml><?xml version="1.0" encoding="utf-8"?>
<sst xmlns="http://schemas.openxmlformats.org/spreadsheetml/2006/main" count="394" uniqueCount="145">
  <si>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</si>
  <si>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</si>
  <si>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</si>
  <si>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</si>
  <si>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</si>
  <si>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</si>
  <si>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</si>
  <si>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</si>
  <si>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</si>
  <si>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</si>
  <si>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</si>
  <si>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</si>
  <si>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</si>
  <si>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Sexe</t>
  </si>
  <si>
    <t>Ensemble</t>
  </si>
  <si>
    <t xml:space="preserve"> Fondamental 1</t>
  </si>
  <si>
    <t>Masculin</t>
  </si>
  <si>
    <t>Féminin</t>
  </si>
  <si>
    <t>Age</t>
  </si>
  <si>
    <t xml:space="preserve"> Moins de 5 ans</t>
  </si>
  <si>
    <t>5 - 10 ans</t>
  </si>
  <si>
    <t>11 -14 ans</t>
  </si>
  <si>
    <t>15 - 59 ans</t>
  </si>
  <si>
    <t xml:space="preserve"> 60 ans et plus</t>
  </si>
  <si>
    <t>Niveau d'instruction</t>
  </si>
  <si>
    <t>Aucun niveau</t>
  </si>
  <si>
    <t>Fondamental 2</t>
  </si>
  <si>
    <t>Secondaire</t>
  </si>
  <si>
    <t>Supérieur</t>
  </si>
  <si>
    <t>Maux de ventre</t>
  </si>
  <si>
    <t xml:space="preserve"> Kayes</t>
  </si>
  <si>
    <t xml:space="preserve"> Koulikoro</t>
  </si>
  <si>
    <t xml:space="preserve"> Sikasso</t>
  </si>
  <si>
    <t xml:space="preserve"> Ségou</t>
  </si>
  <si>
    <t xml:space="preserve"> Mopti</t>
  </si>
  <si>
    <t xml:space="preserve"> Bamako</t>
  </si>
  <si>
    <t>Moins de 5 ans</t>
  </si>
  <si>
    <t>60 ans et plus</t>
  </si>
  <si>
    <t>Total</t>
  </si>
  <si>
    <t>Autres</t>
  </si>
  <si>
    <t>Moyenne</t>
  </si>
  <si>
    <t>Dépenses des ménages</t>
  </si>
  <si>
    <t>Dépenses par tête</t>
  </si>
  <si>
    <t>Dépenses par équivalent adulte</t>
  </si>
  <si>
    <t>Achats</t>
  </si>
  <si>
    <t>Autoconsommation</t>
  </si>
  <si>
    <t>Cadeau</t>
  </si>
  <si>
    <t>Mode d’acquisition</t>
  </si>
  <si>
    <t>Part budgétaire %</t>
  </si>
  <si>
    <t>Montant trimestriel (milliard de FCFA)</t>
  </si>
  <si>
    <t>Part budgétaire   %</t>
  </si>
  <si>
    <t>Alimentation et Boissons non alcoolisées</t>
  </si>
  <si>
    <t>Boissons alcoolisées, Tabac et Stupéfiants</t>
  </si>
  <si>
    <t>Articles d'Habillements et Chaussures</t>
  </si>
  <si>
    <t>Logements, Eau, Électricité, Gaz et Autres Combustibles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</si>
  <si>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</si>
  <si>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</si>
  <si>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</si>
  <si>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</si>
  <si>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</si>
  <si>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</si>
  <si>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</si>
  <si>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Biens et Services Divers</t>
  </si>
  <si>
    <t>Logements, Eau, Electricité, Gaz et Autres Combustibles</t>
  </si>
  <si>
    <t>Biens et services Divers</t>
  </si>
  <si>
    <t>TABLE DES MATIERES</t>
  </si>
  <si>
    <t>1.	SANTE DES MEMBRES DU MENAGE</t>
  </si>
  <si>
    <t>Tableau 1- 2 : Taux de morbidité par région, milieu et niveau d’instruction du chef de ménage selon le groupe d’âges au cours des trois derniers mois (%)</t>
  </si>
  <si>
    <t>5-10 ans</t>
  </si>
  <si>
    <t>11-14 ans</t>
  </si>
  <si>
    <t>15-59 ans</t>
  </si>
  <si>
    <t xml:space="preserve">  'Bamako</t>
  </si>
  <si>
    <t xml:space="preserve">  'Autres villes</t>
  </si>
  <si>
    <t>Fondamental 1</t>
  </si>
  <si>
    <t xml:space="preserve">Ensemble </t>
  </si>
  <si>
    <t>Paludisme</t>
  </si>
  <si>
    <t>Diarhée</t>
  </si>
  <si>
    <t>Douleurs dans le dos/membre/articulations</t>
  </si>
  <si>
    <t>Toux</t>
  </si>
  <si>
    <t>Problème de peau</t>
  </si>
  <si>
    <t>Problème d'oreille/nez/gorge</t>
  </si>
  <si>
    <t>Problème d'oeil</t>
  </si>
  <si>
    <t>Problème dentaire</t>
  </si>
  <si>
    <t>Blessure/fracture/entorse</t>
  </si>
  <si>
    <t>Tension/Diabète</t>
  </si>
  <si>
    <t xml:space="preserve"> Maux de tête/cephalées</t>
  </si>
  <si>
    <t>Groupe d'âge de l'individu</t>
  </si>
  <si>
    <t>Feminin</t>
  </si>
  <si>
    <t>Ne sait pas</t>
  </si>
  <si>
    <t xml:space="preserve">DEPENSES DE CONSOMMATION TRIMESTRIELLE </t>
  </si>
  <si>
    <t>Avril-juin</t>
  </si>
  <si>
    <t>Juillet-septembre</t>
  </si>
  <si>
    <t> Fonction</t>
  </si>
  <si>
    <r>
      <t>Tableau 4- 5: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Dépenses trimestrielles par région et selon le poste (milliards de FCFA)</t>
    </r>
  </si>
  <si>
    <t>Taoudenit</t>
  </si>
  <si>
    <t>Ménaka</t>
  </si>
  <si>
    <t>Source : EMOP 2022, passage 3 (juillet-septembre)</t>
  </si>
  <si>
    <t>Proportion (%)</t>
  </si>
  <si>
    <t>Source : EMOP 2022, passage 3 (juillet-septembre</t>
  </si>
  <si>
    <t>Tableau 1- 5: Les types d'assurance maladie les plus frequentées au Mali (%)</t>
  </si>
  <si>
    <t>Assurance Maladie Obligatoire (AMO)</t>
  </si>
  <si>
    <t>Regime d’Assistance Médicale (RAMED)</t>
  </si>
  <si>
    <t>Assurance Maladie Volontaire (AMV)</t>
  </si>
  <si>
    <t xml:space="preserve">Mutuelle de Santé Communautaire (MSC) </t>
  </si>
  <si>
    <t>Assurance maladie des compagnies d’assurance privée (STANE, NSIA, SONAVIE etc.)</t>
  </si>
  <si>
    <t xml:space="preserve">Autre (spécifier) </t>
  </si>
  <si>
    <t>Tableau 1- 6: Consommation du tabac  (%)</t>
  </si>
  <si>
    <t>Tous les jours</t>
  </si>
  <si>
    <t xml:space="preserve">Moins d’une fois par jour         </t>
  </si>
  <si>
    <t xml:space="preserve">Pas du tout                            </t>
  </si>
  <si>
    <t>2.SECURITE ALIMENTAIRE</t>
  </si>
  <si>
    <t xml:space="preserve">      'Bamako</t>
  </si>
  <si>
    <t xml:space="preserve">      'Autres Villes</t>
  </si>
  <si>
    <t>Aide de l’Etat</t>
  </si>
  <si>
    <t>Aide d’une ONG</t>
  </si>
  <si>
    <t>Vente de bétail</t>
  </si>
  <si>
    <t>Vente de son capital</t>
  </si>
  <si>
    <t xml:space="preserve"> Vente de biens</t>
  </si>
  <si>
    <t>Utilisation de son épargne</t>
  </si>
  <si>
    <t>Contracter un prêt</t>
  </si>
  <si>
    <t xml:space="preserve"> Aide d’un parent/ami</t>
  </si>
  <si>
    <t>Emigration d’un membre de la famille</t>
  </si>
  <si>
    <t>Autre</t>
  </si>
  <si>
    <t xml:space="preserve">Région </t>
  </si>
  <si>
    <t>[1] La question est à réponses multiples. Le cumul des pourcentages est sans objet.</t>
  </si>
  <si>
    <t>Tableau II- 2 : Principales stratégies adoptées pour gérer l'insécurité alimentaire dans les ménages, par milieu de résidence (%)[1]</t>
  </si>
  <si>
    <t>Tableau 3- 1: Dépenses trimestrielles des selon le milieu de résidence (FCFA)</t>
  </si>
  <si>
    <r>
      <t>Tableau 3- 2:</t>
    </r>
    <r>
      <rPr>
        <sz val="12"/>
        <color theme="1"/>
        <rFont val="Arial Narrow"/>
        <family val="2"/>
      </rPr>
      <t> </t>
    </r>
    <r>
      <rPr>
        <b/>
        <sz val="12"/>
        <color theme="1"/>
        <rFont val="Arial Narrow"/>
        <family val="2"/>
      </rPr>
      <t>Proportion des dépenses selon milieu et le mode d’acquisition (%)</t>
    </r>
  </si>
  <si>
    <t>Tableau 3- 4: Part des dépenses par fonctions de consommation selon le milieu de résidence</t>
  </si>
  <si>
    <t>Juillet-Septembre 2022</t>
  </si>
  <si>
    <t>Tableau 1- 1 : Évolution des taux de morbidité, par région, milieu, groupe d’âge et niveau d'instruction selon le sexe (%)</t>
  </si>
  <si>
    <t>Avril-Juin 2022</t>
  </si>
  <si>
    <t>Tableau I 3 : Prévalence  de certaines maladies au cours des 3 derniers mois, par région, milieu  et  groupe d’âge (%)</t>
  </si>
  <si>
    <t xml:space="preserve">Sexe </t>
  </si>
  <si>
    <t>Niveau d’instruction</t>
  </si>
  <si>
    <t>Tableau II- 1 : Proportion des ménages ayant connu l’insécurité alimentaire lors des 12 derniers mois par région et milieu de résidence (%)</t>
  </si>
  <si>
    <t>Source : EMOP 2022, passage 3 (Juillet – Septembre)</t>
  </si>
  <si>
    <t>Tableau 1- 4: Proportion des personnes ayant une assurance maladie  (%)</t>
  </si>
  <si>
    <t>Proportion %</t>
  </si>
  <si>
    <t>Source : EMOP 2022, passages 3  (Juillet – Septembre)</t>
  </si>
  <si>
    <t>Menaka</t>
  </si>
  <si>
    <t>Tableau 3- 3: Structure de la consommation des ménages entre juillet – septembre 2022 selon le mode d’acquisition (%)</t>
  </si>
  <si>
    <t>Part des dépenses des fonctions de consommation en Juillet – Septembre 2022 selon le milieu de résidence</t>
  </si>
  <si>
    <t>Part des dépenses des fonctions de consommation en Avril – Juin 2022 selon le milieu de résidence</t>
  </si>
  <si>
    <t>Janv-Mars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</si>
</sst>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u/>
      <sz val="12"/>
      <color theme="1"/>
      <name val="Arial Narrow"/>
      <family val="2"/>
    </font>
    <font>
      <b/>
      <i/>
      <u/>
      <sz val="12"/>
      <color rgb="FF000000"/>
      <name val="Arial Narrow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thick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</cellStyleXfs>
  <cellXfs count="171">
    <xf numFmtId="0" fontId="0" fillId="0" borderId="0" xfId="0"/>
    <xf numFmtId="0" fontId="8" fillId="0" borderId="5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1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9" fillId="0" borderId="3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6" fillId="0" borderId="0" xfId="0" applyFont="1"/>
    <xf numFmtId="0" fontId="15" fillId="0" borderId="0" xfId="2" applyFont="1"/>
    <xf numFmtId="0" fontId="16" fillId="0" borderId="0" xfId="0" applyFont="1" applyAlignment="1">
      <alignment wrapText="1"/>
    </xf>
    <xf numFmtId="3" fontId="17" fillId="0" borderId="0" xfId="2" applyNumberFormat="1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7" fillId="0" borderId="0" xfId="2" applyFont="1" applyAlignment="1">
      <alignment horizontal="center" wrapText="1"/>
    </xf>
    <xf numFmtId="0" fontId="9" fillId="0" borderId="2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horizontal="center" vertical="center"/>
    </xf>
    <xf numFmtId="0" fontId="8" fillId="5" borderId="21" xfId="0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14" fillId="0" borderId="0" xfId="4"/>
    <xf numFmtId="0" fontId="8" fillId="0" borderId="35" xfId="0" applyFont="1" applyBorder="1" applyAlignment="1">
      <alignment vertical="center"/>
    </xf>
    <xf numFmtId="164" fontId="8" fillId="0" borderId="36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164" fontId="7" fillId="0" borderId="44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14" fillId="0" borderId="0" xfId="5"/>
    <xf numFmtId="0" fontId="9" fillId="0" borderId="5" xfId="0" applyFont="1" applyBorder="1" applyAlignment="1">
      <alignment vertical="center"/>
    </xf>
    <xf numFmtId="0" fontId="21" fillId="0" borderId="0" xfId="6"/>
    <xf numFmtId="164" fontId="7" fillId="0" borderId="8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164" fontId="9" fillId="0" borderId="32" xfId="0" applyNumberFormat="1" applyFont="1" applyBorder="1" applyAlignment="1">
      <alignment horizontal="center"/>
    </xf>
    <xf numFmtId="0" fontId="6" fillId="0" borderId="46" xfId="0" applyFont="1" applyBorder="1" applyAlignment="1">
      <alignment wrapText="1"/>
    </xf>
    <xf numFmtId="0" fontId="6" fillId="0" borderId="47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9" fillId="0" borderId="49" xfId="0" applyFont="1" applyBorder="1"/>
    <xf numFmtId="164" fontId="9" fillId="0" borderId="50" xfId="0" applyNumberFormat="1" applyFont="1" applyBorder="1" applyAlignment="1">
      <alignment horizontal="center"/>
    </xf>
    <xf numFmtId="0" fontId="8" fillId="0" borderId="49" xfId="0" applyFont="1" applyBorder="1" applyAlignment="1">
      <alignment vertical="center"/>
    </xf>
    <xf numFmtId="0" fontId="6" fillId="0" borderId="51" xfId="0" applyFont="1" applyBorder="1"/>
    <xf numFmtId="164" fontId="6" fillId="0" borderId="52" xfId="0" applyNumberFormat="1" applyFont="1" applyBorder="1" applyAlignment="1">
      <alignment horizontal="center"/>
    </xf>
    <xf numFmtId="164" fontId="6" fillId="0" borderId="53" xfId="0" applyNumberFormat="1" applyFont="1" applyBorder="1" applyAlignment="1">
      <alignment horizontal="center"/>
    </xf>
    <xf numFmtId="0" fontId="9" fillId="0" borderId="25" xfId="0" applyFont="1" applyBorder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1" applyFont="1" applyAlignment="1">
      <alignment vertical="center"/>
    </xf>
    <xf numFmtId="0" fontId="6" fillId="0" borderId="3" xfId="0" applyFont="1" applyBorder="1" applyAlignment="1">
      <alignment vertical="center" wrapText="1"/>
    </xf>
    <xf numFmtId="165" fontId="8" fillId="0" borderId="8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8" fillId="0" borderId="21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26" fillId="0" borderId="0" xfId="3" applyFont="1"/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2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4" borderId="49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4" fillId="0" borderId="9" xfId="1" applyFont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8" fillId="5" borderId="23" xfId="0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7">
    <cellStyle name="Lien hypertexte" xfId="1" builtinId="8"/>
    <cellStyle name="Normal" xfId="0" builtinId="0"/>
    <cellStyle name="Normal_ELIM Resultats bruts version finale 21" xfId="2" xr:uid="{00000000-0005-0000-0000-000002000000}"/>
    <cellStyle name="Normal_Tab1.1_1" xfId="3" xr:uid="{00000000-0005-0000-0000-000003000000}"/>
    <cellStyle name="Normal_Tab1.4" xfId="4" xr:uid="{00000000-0005-0000-0000-000004000000}"/>
    <cellStyle name="Normal_Tab1.6" xfId="5" xr:uid="{00000000-0005-0000-0000-000005000000}"/>
    <cellStyle name="Normal_Tab2,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5</xdr:col>
      <xdr:colOff>523875</xdr:colOff>
      <xdr:row>8</xdr:row>
      <xdr:rowOff>76200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7F4B243-ECC4-427F-A320-89B8DA3F1D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0"/>
          <a:ext cx="168592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29</xdr:row>
      <xdr:rowOff>57150</xdr:rowOff>
    </xdr:from>
    <xdr:to>
      <xdr:col>12</xdr:col>
      <xdr:colOff>361950</xdr:colOff>
      <xdr:row>34</xdr:row>
      <xdr:rowOff>19050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D0BF0D2-D0E4-4EFC-B931-C9207073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581650"/>
          <a:ext cx="91249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387568</xdr:colOff>
      <xdr:row>11</xdr:row>
      <xdr:rowOff>118242</xdr:rowOff>
    </xdr:from>
    <xdr:to>
      <xdr:col>6</xdr:col>
      <xdr:colOff>551363</xdr:colOff>
      <xdr:row>21</xdr:row>
      <xdr:rowOff>16442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528A7E-BEB9-21BD-4D5D-B3E5B83DF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2413" y="2141483"/>
          <a:ext cx="4138019" cy="1737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opLeftCell="A3" zoomScale="116" workbookViewId="0">
      <selection sqref="A1:I40"/>
    </sheetView>
  </sheetViews>
  <sheetFormatPr baseColWidth="10" defaultRowHeight="14.4" x14ac:dyDescent="0.3"/>
  <sheetData>
    <row r="1" spans="1:9" x14ac:dyDescent="0.3">
      <c r="A1" s="89"/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3">
      <c r="A7" s="89"/>
      <c r="B7" s="89"/>
      <c r="C7" s="89"/>
      <c r="D7" s="89"/>
      <c r="E7" s="89"/>
      <c r="F7" s="89"/>
      <c r="G7" s="89"/>
      <c r="H7" s="89"/>
      <c r="I7" s="89"/>
    </row>
    <row r="8" spans="1:9" x14ac:dyDescent="0.3">
      <c r="A8" s="89"/>
      <c r="B8" s="89"/>
      <c r="C8" s="89"/>
      <c r="D8" s="89"/>
      <c r="E8" s="89"/>
      <c r="F8" s="89"/>
      <c r="G8" s="89"/>
      <c r="H8" s="89"/>
      <c r="I8" s="89"/>
    </row>
    <row r="9" spans="1:9" x14ac:dyDescent="0.3">
      <c r="A9" s="89"/>
      <c r="B9" s="89"/>
      <c r="C9" s="89"/>
      <c r="D9" s="89"/>
      <c r="E9" s="89"/>
      <c r="F9" s="89"/>
      <c r="G9" s="89"/>
      <c r="H9" s="89"/>
      <c r="I9" s="89"/>
    </row>
    <row r="10" spans="1:9" x14ac:dyDescent="0.3">
      <c r="A10" s="89"/>
      <c r="B10" s="89"/>
      <c r="C10" s="89"/>
      <c r="D10" s="89"/>
      <c r="E10" s="89"/>
      <c r="F10" s="89"/>
      <c r="G10" s="89"/>
      <c r="H10" s="89"/>
      <c r="I10" s="89"/>
    </row>
    <row r="11" spans="1:9" x14ac:dyDescent="0.3">
      <c r="A11" s="89"/>
      <c r="B11" s="89"/>
      <c r="C11" s="89"/>
      <c r="D11" s="89"/>
      <c r="E11" s="89"/>
      <c r="F11" s="89"/>
      <c r="G11" s="89"/>
      <c r="H11" s="89"/>
      <c r="I11" s="89"/>
    </row>
    <row r="12" spans="1:9" x14ac:dyDescent="0.3">
      <c r="A12" s="89"/>
      <c r="B12" s="89"/>
      <c r="C12" s="89"/>
      <c r="D12" s="89"/>
      <c r="E12" s="89"/>
      <c r="F12" s="89"/>
      <c r="G12" s="89"/>
      <c r="H12" s="89"/>
      <c r="I12" s="89"/>
    </row>
    <row r="13" spans="1:9" x14ac:dyDescent="0.3">
      <c r="A13" s="89"/>
      <c r="B13" s="89"/>
      <c r="C13" s="89"/>
      <c r="D13" s="89"/>
      <c r="E13" s="89"/>
      <c r="F13" s="89"/>
      <c r="G13" s="89"/>
      <c r="H13" s="89"/>
      <c r="I13" s="89"/>
    </row>
    <row r="14" spans="1:9" x14ac:dyDescent="0.3">
      <c r="A14" s="89"/>
      <c r="B14" s="89"/>
      <c r="C14" s="89"/>
      <c r="D14" s="89"/>
      <c r="E14" s="89"/>
      <c r="F14" s="89"/>
      <c r="G14" s="89"/>
      <c r="H14" s="89"/>
      <c r="I14" s="89"/>
    </row>
    <row r="15" spans="1:9" x14ac:dyDescent="0.3">
      <c r="A15" s="89"/>
      <c r="B15" s="89"/>
      <c r="C15" s="89"/>
      <c r="D15" s="89"/>
      <c r="E15" s="89"/>
      <c r="F15" s="89"/>
      <c r="G15" s="89"/>
      <c r="H15" s="89"/>
      <c r="I15" s="89"/>
    </row>
    <row r="16" spans="1:9" x14ac:dyDescent="0.3">
      <c r="A16" s="89"/>
      <c r="B16" s="89"/>
      <c r="C16" s="89"/>
      <c r="D16" s="89"/>
      <c r="E16" s="89"/>
      <c r="F16" s="89"/>
      <c r="G16" s="89"/>
      <c r="H16" s="89"/>
      <c r="I16" s="89"/>
    </row>
    <row r="17" spans="1:9" x14ac:dyDescent="0.3">
      <c r="A17" s="89"/>
      <c r="B17" s="89"/>
      <c r="C17" s="89"/>
      <c r="D17" s="89"/>
      <c r="E17" s="89"/>
      <c r="F17" s="89"/>
      <c r="G17" s="89"/>
      <c r="H17" s="89"/>
      <c r="I17" s="89"/>
    </row>
    <row r="18" spans="1:9" x14ac:dyDescent="0.3">
      <c r="A18" s="89"/>
      <c r="B18" s="89"/>
      <c r="C18" s="89"/>
      <c r="D18" s="89"/>
      <c r="E18" s="89"/>
      <c r="F18" s="89"/>
      <c r="G18" s="89"/>
      <c r="H18" s="89"/>
      <c r="I18" s="89"/>
    </row>
    <row r="19" spans="1:9" x14ac:dyDescent="0.3">
      <c r="A19" s="89"/>
      <c r="B19" s="89"/>
      <c r="C19" s="89"/>
      <c r="D19" s="89"/>
      <c r="E19" s="89"/>
      <c r="F19" s="89"/>
      <c r="G19" s="89"/>
      <c r="H19" s="89"/>
      <c r="I19" s="89"/>
    </row>
    <row r="20" spans="1:9" x14ac:dyDescent="0.3">
      <c r="A20" s="89"/>
      <c r="B20" s="89"/>
      <c r="C20" s="89"/>
      <c r="D20" s="89"/>
      <c r="E20" s="89"/>
      <c r="F20" s="89"/>
      <c r="G20" s="89"/>
      <c r="H20" s="89"/>
      <c r="I20" s="89"/>
    </row>
    <row r="21" spans="1:9" x14ac:dyDescent="0.3">
      <c r="A21" s="89"/>
      <c r="B21" s="89"/>
      <c r="C21" s="89"/>
      <c r="D21" s="89"/>
      <c r="E21" s="89"/>
      <c r="F21" s="89"/>
      <c r="G21" s="89"/>
      <c r="H21" s="89"/>
      <c r="I21" s="89"/>
    </row>
    <row r="22" spans="1:9" x14ac:dyDescent="0.3">
      <c r="A22" s="89"/>
      <c r="B22" s="89"/>
      <c r="C22" s="89"/>
      <c r="D22" s="89"/>
      <c r="E22" s="89"/>
      <c r="F22" s="89"/>
      <c r="G22" s="89"/>
      <c r="H22" s="89"/>
      <c r="I22" s="89"/>
    </row>
    <row r="23" spans="1:9" x14ac:dyDescent="0.3">
      <c r="A23" s="89"/>
      <c r="B23" s="89"/>
      <c r="C23" s="89"/>
      <c r="D23" s="89"/>
      <c r="E23" s="89"/>
      <c r="F23" s="89"/>
      <c r="G23" s="89"/>
      <c r="H23" s="89"/>
      <c r="I23" s="89"/>
    </row>
    <row r="24" spans="1:9" x14ac:dyDescent="0.3">
      <c r="A24" s="89"/>
      <c r="B24" s="89"/>
      <c r="C24" s="89"/>
      <c r="D24" s="89"/>
      <c r="E24" s="89"/>
      <c r="F24" s="89"/>
      <c r="G24" s="89"/>
      <c r="H24" s="89"/>
      <c r="I24" s="89"/>
    </row>
    <row r="25" spans="1:9" x14ac:dyDescent="0.3">
      <c r="A25" s="89"/>
      <c r="B25" s="89"/>
      <c r="C25" s="89"/>
      <c r="D25" s="89"/>
      <c r="E25" s="89"/>
      <c r="F25" s="89"/>
      <c r="G25" s="89"/>
      <c r="H25" s="89"/>
      <c r="I25" s="89"/>
    </row>
    <row r="26" spans="1:9" x14ac:dyDescent="0.3">
      <c r="A26" s="89"/>
      <c r="B26" s="89"/>
      <c r="C26" s="89"/>
      <c r="D26" s="89"/>
      <c r="E26" s="89"/>
      <c r="F26" s="89"/>
      <c r="G26" s="89"/>
      <c r="H26" s="89"/>
      <c r="I26" s="89"/>
    </row>
    <row r="27" spans="1:9" x14ac:dyDescent="0.3">
      <c r="A27" s="89"/>
      <c r="B27" s="89"/>
      <c r="C27" s="89"/>
      <c r="D27" s="89"/>
      <c r="E27" s="89"/>
      <c r="F27" s="89"/>
      <c r="G27" s="89"/>
      <c r="H27" s="89"/>
      <c r="I27" s="89"/>
    </row>
    <row r="28" spans="1:9" x14ac:dyDescent="0.3">
      <c r="A28" s="89"/>
      <c r="B28" s="89"/>
      <c r="C28" s="89"/>
      <c r="D28" s="89"/>
      <c r="E28" s="89"/>
      <c r="F28" s="89"/>
      <c r="G28" s="89"/>
      <c r="H28" s="89"/>
      <c r="I28" s="89"/>
    </row>
    <row r="29" spans="1:9" x14ac:dyDescent="0.3">
      <c r="A29" s="89"/>
      <c r="B29" s="89"/>
      <c r="C29" s="89"/>
      <c r="D29" s="89"/>
      <c r="E29" s="89"/>
      <c r="F29" s="89"/>
      <c r="G29" s="89"/>
      <c r="H29" s="89"/>
      <c r="I29" s="89"/>
    </row>
    <row r="30" spans="1:9" x14ac:dyDescent="0.3">
      <c r="A30" s="89"/>
      <c r="B30" s="89"/>
      <c r="C30" s="89"/>
      <c r="D30" s="89"/>
      <c r="E30" s="89"/>
      <c r="F30" s="89"/>
      <c r="G30" s="89"/>
      <c r="H30" s="89"/>
      <c r="I30" s="89"/>
    </row>
    <row r="31" spans="1:9" x14ac:dyDescent="0.3">
      <c r="A31" s="89"/>
      <c r="B31" s="89"/>
      <c r="C31" s="89"/>
      <c r="D31" s="89"/>
      <c r="E31" s="89"/>
      <c r="F31" s="89"/>
      <c r="G31" s="89"/>
      <c r="H31" s="89"/>
      <c r="I31" s="89"/>
    </row>
    <row r="32" spans="1:9" x14ac:dyDescent="0.3">
      <c r="A32" s="89"/>
      <c r="B32" s="89"/>
      <c r="C32" s="89"/>
      <c r="D32" s="89"/>
      <c r="E32" s="89"/>
      <c r="F32" s="89"/>
      <c r="G32" s="89"/>
      <c r="H32" s="89"/>
      <c r="I32" s="89"/>
    </row>
    <row r="33" spans="1:9" x14ac:dyDescent="0.3">
      <c r="A33" s="89"/>
      <c r="B33" s="89"/>
      <c r="C33" s="89"/>
      <c r="D33" s="89"/>
      <c r="E33" s="89"/>
      <c r="F33" s="89"/>
      <c r="G33" s="89"/>
      <c r="H33" s="89"/>
      <c r="I33" s="89"/>
    </row>
    <row r="34" spans="1:9" x14ac:dyDescent="0.3">
      <c r="A34" s="89"/>
      <c r="B34" s="89"/>
      <c r="C34" s="89"/>
      <c r="D34" s="89"/>
      <c r="E34" s="89"/>
      <c r="F34" s="89"/>
      <c r="G34" s="89"/>
      <c r="H34" s="89"/>
      <c r="I34" s="89"/>
    </row>
    <row r="35" spans="1:9" x14ac:dyDescent="0.3">
      <c r="A35" s="89"/>
      <c r="B35" s="89"/>
      <c r="C35" s="89"/>
      <c r="D35" s="89"/>
      <c r="E35" s="89"/>
      <c r="F35" s="89"/>
      <c r="G35" s="89"/>
      <c r="H35" s="89"/>
      <c r="I35" s="89"/>
    </row>
    <row r="36" spans="1:9" x14ac:dyDescent="0.3">
      <c r="A36" s="89"/>
      <c r="B36" s="89"/>
      <c r="C36" s="89"/>
      <c r="D36" s="89"/>
      <c r="E36" s="89"/>
      <c r="F36" s="89"/>
      <c r="G36" s="89"/>
      <c r="H36" s="89"/>
      <c r="I36" s="89"/>
    </row>
    <row r="37" spans="1:9" x14ac:dyDescent="0.3">
      <c r="A37" s="89"/>
      <c r="B37" s="89"/>
      <c r="C37" s="89"/>
      <c r="D37" s="89"/>
      <c r="E37" s="89"/>
      <c r="F37" s="89"/>
      <c r="G37" s="89"/>
      <c r="H37" s="89"/>
      <c r="I37" s="89"/>
    </row>
    <row r="38" spans="1:9" x14ac:dyDescent="0.3">
      <c r="A38" s="89"/>
      <c r="B38" s="89"/>
      <c r="C38" s="89"/>
      <c r="D38" s="89"/>
      <c r="E38" s="89"/>
      <c r="F38" s="89"/>
      <c r="G38" s="89"/>
      <c r="H38" s="89"/>
      <c r="I38" s="89"/>
    </row>
    <row r="39" spans="1:9" x14ac:dyDescent="0.3">
      <c r="A39" s="89"/>
      <c r="B39" s="89"/>
      <c r="C39" s="89"/>
      <c r="D39" s="89"/>
      <c r="E39" s="89"/>
      <c r="F39" s="89"/>
      <c r="G39" s="89"/>
      <c r="H39" s="89"/>
      <c r="I39" s="89"/>
    </row>
    <row r="40" spans="1:9" x14ac:dyDescent="0.3">
      <c r="A40" s="89"/>
      <c r="B40" s="89"/>
      <c r="C40" s="89"/>
      <c r="D40" s="89"/>
      <c r="E40" s="89"/>
      <c r="F40" s="89"/>
      <c r="G40" s="89"/>
      <c r="H40" s="89"/>
      <c r="I40" s="89"/>
    </row>
  </sheetData>
  <mergeCells count="1">
    <mergeCell ref="A1:I4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E12"/>
  <sheetViews>
    <sheetView workbookViewId="0">
      <selection activeCell="B7" sqref="B7:E12"/>
    </sheetView>
  </sheetViews>
  <sheetFormatPr baseColWidth="10" defaultRowHeight="14.4" x14ac:dyDescent="0.3"/>
  <sheetData>
    <row r="7" spans="2:5" ht="15.75" customHeight="1" x14ac:dyDescent="0.3">
      <c r="B7" s="129" t="s">
        <v>110</v>
      </c>
      <c r="C7" s="129"/>
      <c r="D7" s="129"/>
      <c r="E7" s="129"/>
    </row>
    <row r="8" spans="2:5" x14ac:dyDescent="0.3">
      <c r="B8" s="129"/>
      <c r="C8" s="129"/>
      <c r="D8" s="129"/>
      <c r="E8" s="129"/>
    </row>
    <row r="9" spans="2:5" x14ac:dyDescent="0.3">
      <c r="B9" s="129"/>
      <c r="C9" s="129"/>
      <c r="D9" s="129"/>
      <c r="E9" s="129"/>
    </row>
    <row r="10" spans="2:5" x14ac:dyDescent="0.3">
      <c r="B10" s="129"/>
      <c r="C10" s="129"/>
      <c r="D10" s="129"/>
      <c r="E10" s="129"/>
    </row>
    <row r="11" spans="2:5" x14ac:dyDescent="0.3">
      <c r="B11" s="129"/>
      <c r="C11" s="129"/>
      <c r="D11" s="129"/>
      <c r="E11" s="129"/>
    </row>
    <row r="12" spans="2:5" x14ac:dyDescent="0.3">
      <c r="B12" s="129"/>
      <c r="C12" s="129"/>
      <c r="D12" s="129"/>
      <c r="E12" s="129"/>
    </row>
  </sheetData>
  <mergeCells count="1">
    <mergeCell ref="B7:E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2"/>
  <sheetViews>
    <sheetView workbookViewId="0">
      <selection activeCell="E10" sqref="E10"/>
    </sheetView>
  </sheetViews>
  <sheetFormatPr baseColWidth="10" defaultRowHeight="14.4" x14ac:dyDescent="0.3"/>
  <cols>
    <col min="1" max="1" width="23.21875" customWidth="1"/>
    <col min="2" max="2" width="19.44140625" customWidth="1"/>
  </cols>
  <sheetData>
    <row r="1" spans="1:4" ht="16.2" thickBot="1" x14ac:dyDescent="0.35">
      <c r="A1" s="6" t="s">
        <v>135</v>
      </c>
      <c r="B1" s="63"/>
    </row>
    <row r="2" spans="1:4" ht="16.2" customHeight="1" thickBot="1" x14ac:dyDescent="0.35">
      <c r="A2" s="3"/>
      <c r="B2" s="19" t="s">
        <v>138</v>
      </c>
      <c r="D2" s="60"/>
    </row>
    <row r="3" spans="1:4" ht="16.2" thickBot="1" x14ac:dyDescent="0.35">
      <c r="A3" s="130" t="s">
        <v>0</v>
      </c>
      <c r="B3" s="131"/>
      <c r="D3" s="60"/>
    </row>
    <row r="4" spans="1:4" ht="16.2" thickBot="1" x14ac:dyDescent="0.35">
      <c r="A4" s="1" t="s">
        <v>1</v>
      </c>
      <c r="B4" s="43">
        <v>64.741071634233805</v>
      </c>
      <c r="D4" s="60"/>
    </row>
    <row r="5" spans="1:4" ht="16.2" thickBot="1" x14ac:dyDescent="0.35">
      <c r="A5" s="1" t="s">
        <v>2</v>
      </c>
      <c r="B5" s="43">
        <v>24.606279379879858</v>
      </c>
      <c r="D5" s="60"/>
    </row>
    <row r="6" spans="1:4" ht="16.2" thickBot="1" x14ac:dyDescent="0.35">
      <c r="A6" s="1" t="s">
        <v>3</v>
      </c>
      <c r="B6" s="43">
        <v>24.140959180687723</v>
      </c>
      <c r="D6" s="60"/>
    </row>
    <row r="7" spans="1:4" ht="16.2" thickBot="1" x14ac:dyDescent="0.35">
      <c r="A7" s="1" t="s">
        <v>4</v>
      </c>
      <c r="B7" s="43">
        <v>21.883293616201495</v>
      </c>
      <c r="D7" s="60"/>
    </row>
    <row r="8" spans="1:4" ht="16.2" thickBot="1" x14ac:dyDescent="0.35">
      <c r="A8" s="1" t="s">
        <v>5</v>
      </c>
      <c r="B8" s="43">
        <v>34.372856637929473</v>
      </c>
      <c r="D8" s="60"/>
    </row>
    <row r="9" spans="1:4" ht="16.2" thickBot="1" x14ac:dyDescent="0.35">
      <c r="A9" s="1" t="s">
        <v>6</v>
      </c>
      <c r="B9" s="43">
        <v>52.759702963433838</v>
      </c>
      <c r="D9" s="60"/>
    </row>
    <row r="10" spans="1:4" ht="16.2" thickBot="1" x14ac:dyDescent="0.35">
      <c r="A10" s="1" t="s">
        <v>7</v>
      </c>
      <c r="B10" s="43">
        <v>37.586226763044451</v>
      </c>
      <c r="D10" s="60"/>
    </row>
    <row r="11" spans="1:4" ht="16.2" thickBot="1" x14ac:dyDescent="0.35">
      <c r="A11" s="1" t="s">
        <v>8</v>
      </c>
      <c r="B11" s="43">
        <v>7.2918294980644438</v>
      </c>
      <c r="D11" s="60"/>
    </row>
    <row r="12" spans="1:4" ht="16.2" thickBot="1" x14ac:dyDescent="0.35">
      <c r="A12" s="1" t="s">
        <v>9</v>
      </c>
      <c r="B12" s="43">
        <v>20.727436383005056</v>
      </c>
      <c r="D12" s="60"/>
    </row>
    <row r="13" spans="1:4" ht="16.2" thickBot="1" x14ac:dyDescent="0.35">
      <c r="A13" s="57" t="s">
        <v>94</v>
      </c>
      <c r="B13" s="43">
        <v>99.199496002408864</v>
      </c>
      <c r="D13" s="60"/>
    </row>
    <row r="14" spans="1:4" ht="16.2" thickBot="1" x14ac:dyDescent="0.35">
      <c r="A14" s="57" t="s">
        <v>95</v>
      </c>
      <c r="B14" s="43">
        <v>35.472655338927126</v>
      </c>
      <c r="D14" s="60"/>
    </row>
    <row r="15" spans="1:4" ht="16.2" thickBot="1" x14ac:dyDescent="0.35">
      <c r="A15" s="132" t="s">
        <v>10</v>
      </c>
      <c r="B15" s="133"/>
      <c r="D15" s="60"/>
    </row>
    <row r="16" spans="1:4" ht="16.2" thickBot="1" x14ac:dyDescent="0.35">
      <c r="A16" s="1" t="s">
        <v>11</v>
      </c>
      <c r="B16" s="43">
        <v>28.721407057683972</v>
      </c>
      <c r="D16" s="60"/>
    </row>
    <row r="17" spans="1:4" ht="16.2" thickBot="1" x14ac:dyDescent="0.35">
      <c r="A17" s="7" t="s">
        <v>111</v>
      </c>
      <c r="B17" s="43">
        <v>20.727436383005056</v>
      </c>
      <c r="D17" s="60"/>
    </row>
    <row r="18" spans="1:4" ht="21" customHeight="1" thickBot="1" x14ac:dyDescent="0.35">
      <c r="A18" s="7" t="s">
        <v>112</v>
      </c>
      <c r="B18" s="43">
        <v>33.231554642191583</v>
      </c>
      <c r="D18" s="60"/>
    </row>
    <row r="19" spans="1:4" ht="16.2" thickBot="1" x14ac:dyDescent="0.35">
      <c r="A19" s="1" t="s">
        <v>12</v>
      </c>
      <c r="B19" s="43">
        <v>34.009761244941615</v>
      </c>
      <c r="D19" s="60"/>
    </row>
    <row r="20" spans="1:4" ht="16.2" thickBot="1" x14ac:dyDescent="0.35">
      <c r="A20" s="9" t="s">
        <v>14</v>
      </c>
      <c r="B20" s="61">
        <v>32.132498554475234</v>
      </c>
      <c r="D20" s="60"/>
    </row>
    <row r="21" spans="1:4" ht="15.6" x14ac:dyDescent="0.3">
      <c r="A21" s="76" t="s">
        <v>139</v>
      </c>
      <c r="B21" s="63"/>
      <c r="D21" s="60"/>
    </row>
    <row r="22" spans="1:4" ht="15.6" x14ac:dyDescent="0.3">
      <c r="A22" s="17"/>
    </row>
  </sheetData>
  <mergeCells count="2">
    <mergeCell ref="A3:B3"/>
    <mergeCell ref="A15:B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activeCell="M12" sqref="M12"/>
    </sheetView>
  </sheetViews>
  <sheetFormatPr baseColWidth="10" defaultColWidth="11.5546875" defaultRowHeight="15.6" x14ac:dyDescent="0.3"/>
  <cols>
    <col min="1" max="1" width="19.5546875" style="63" customWidth="1"/>
    <col min="2" max="16384" width="11.5546875" style="63"/>
  </cols>
  <sheetData>
    <row r="1" spans="1:11" ht="16.2" thickBot="1" x14ac:dyDescent="0.35">
      <c r="A1" s="134" t="s">
        <v>125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63" thickBot="1" x14ac:dyDescent="0.35">
      <c r="A2" s="78"/>
      <c r="B2" s="19" t="s">
        <v>113</v>
      </c>
      <c r="C2" s="19" t="s">
        <v>114</v>
      </c>
      <c r="D2" s="19" t="s">
        <v>115</v>
      </c>
      <c r="E2" s="19" t="s">
        <v>116</v>
      </c>
      <c r="F2" s="19" t="s">
        <v>117</v>
      </c>
      <c r="G2" s="19" t="s">
        <v>118</v>
      </c>
      <c r="H2" s="19" t="s">
        <v>119</v>
      </c>
      <c r="I2" s="19" t="s">
        <v>120</v>
      </c>
      <c r="J2" s="19" t="s">
        <v>121</v>
      </c>
      <c r="K2" s="19" t="s">
        <v>122</v>
      </c>
    </row>
    <row r="3" spans="1:11" ht="16.2" thickBot="1" x14ac:dyDescent="0.35">
      <c r="A3" s="135" t="s">
        <v>123</v>
      </c>
      <c r="B3" s="136"/>
      <c r="C3" s="136"/>
      <c r="D3" s="136"/>
      <c r="E3" s="136"/>
      <c r="F3" s="136"/>
      <c r="G3" s="136"/>
      <c r="H3" s="136"/>
      <c r="I3" s="136"/>
      <c r="J3" s="136"/>
      <c r="K3" s="137"/>
    </row>
    <row r="4" spans="1:11" ht="16.2" thickBot="1" x14ac:dyDescent="0.35">
      <c r="A4" s="1" t="s">
        <v>1</v>
      </c>
      <c r="B4" s="45">
        <v>0</v>
      </c>
      <c r="C4" s="45">
        <v>0.19763255585650547</v>
      </c>
      <c r="D4" s="45">
        <v>14.407904111579464</v>
      </c>
      <c r="E4" s="45">
        <v>0.24956955280049592</v>
      </c>
      <c r="F4" s="45">
        <v>2.7620075212373907</v>
      </c>
      <c r="G4" s="45">
        <v>43.356431259074043</v>
      </c>
      <c r="H4" s="45">
        <v>28.461593815586166</v>
      </c>
      <c r="I4" s="45">
        <v>60.150608265368398</v>
      </c>
      <c r="J4" s="45">
        <v>21.172483609466795</v>
      </c>
      <c r="K4" s="45">
        <v>3.712275889494359</v>
      </c>
    </row>
    <row r="5" spans="1:11" ht="16.2" thickBot="1" x14ac:dyDescent="0.35">
      <c r="A5" s="1" t="s">
        <v>2</v>
      </c>
      <c r="B5" s="45">
        <v>4.7262358498225705</v>
      </c>
      <c r="C5" s="45">
        <v>4.5267315329158571</v>
      </c>
      <c r="D5" s="45">
        <v>4.2837567048885568</v>
      </c>
      <c r="E5" s="45">
        <v>0</v>
      </c>
      <c r="F5" s="45">
        <v>2.1842052707583215</v>
      </c>
      <c r="G5" s="45">
        <v>22.670831012872483</v>
      </c>
      <c r="H5" s="45">
        <v>11.190884109531606</v>
      </c>
      <c r="I5" s="45">
        <v>30.59390569818245</v>
      </c>
      <c r="J5" s="45">
        <v>10.395958353518573</v>
      </c>
      <c r="K5" s="45">
        <v>0.54210653530239417</v>
      </c>
    </row>
    <row r="6" spans="1:11" ht="16.2" thickBot="1" x14ac:dyDescent="0.35">
      <c r="A6" s="1" t="s">
        <v>3</v>
      </c>
      <c r="B6" s="45">
        <v>3.6299199481744546</v>
      </c>
      <c r="C6" s="45">
        <v>1.1425340486747211</v>
      </c>
      <c r="D6" s="45">
        <v>19.393328596034408</v>
      </c>
      <c r="E6" s="45">
        <v>4.8534866003607933</v>
      </c>
      <c r="F6" s="45">
        <v>9.6045506948489816</v>
      </c>
      <c r="G6" s="45">
        <v>27.65218936960656</v>
      </c>
      <c r="H6" s="45">
        <v>16.056365011750266</v>
      </c>
      <c r="I6" s="45">
        <v>27.009336500315044</v>
      </c>
      <c r="J6" s="45">
        <v>5.2541862368394536</v>
      </c>
      <c r="K6" s="45">
        <v>0.69931263923013054</v>
      </c>
    </row>
    <row r="7" spans="1:11" ht="16.2" thickBot="1" x14ac:dyDescent="0.35">
      <c r="A7" s="1" t="s">
        <v>4</v>
      </c>
      <c r="B7" s="45">
        <v>16.97744918687324</v>
      </c>
      <c r="C7" s="45">
        <v>11.028965376140675</v>
      </c>
      <c r="D7" s="45">
        <v>26.852609670035349</v>
      </c>
      <c r="E7" s="45">
        <v>0</v>
      </c>
      <c r="F7" s="45">
        <v>0.93724266053465588</v>
      </c>
      <c r="G7" s="45">
        <v>8.704756875399724</v>
      </c>
      <c r="H7" s="45">
        <v>29.926906189000519</v>
      </c>
      <c r="I7" s="45">
        <v>62.964266227083868</v>
      </c>
      <c r="J7" s="45">
        <v>7.6044647033650765</v>
      </c>
      <c r="K7" s="45">
        <v>0.23069879112697442</v>
      </c>
    </row>
    <row r="8" spans="1:11" ht="16.2" thickBot="1" x14ac:dyDescent="0.35">
      <c r="A8" s="1" t="s">
        <v>5</v>
      </c>
      <c r="B8" s="45">
        <v>23.762312587380656</v>
      </c>
      <c r="C8" s="45">
        <v>41.522116137631841</v>
      </c>
      <c r="D8" s="45">
        <v>24.096169443905669</v>
      </c>
      <c r="E8" s="45">
        <v>2.1901132037999695</v>
      </c>
      <c r="F8" s="45">
        <v>6.7778373903527003</v>
      </c>
      <c r="G8" s="45">
        <v>25.488315650964559</v>
      </c>
      <c r="H8" s="45">
        <v>19.971533058082798</v>
      </c>
      <c r="I8" s="45">
        <v>41.130682514799581</v>
      </c>
      <c r="J8" s="45">
        <v>26.544957375592382</v>
      </c>
      <c r="K8" s="45">
        <v>1.6627786860553453</v>
      </c>
    </row>
    <row r="9" spans="1:11" ht="16.2" thickBot="1" x14ac:dyDescent="0.35">
      <c r="A9" s="1" t="s">
        <v>6</v>
      </c>
      <c r="B9" s="45">
        <v>0</v>
      </c>
      <c r="C9" s="45">
        <v>0.32234101452247127</v>
      </c>
      <c r="D9" s="45">
        <v>4.6107866179213559</v>
      </c>
      <c r="E9" s="45">
        <v>0.42713202598520728</v>
      </c>
      <c r="F9" s="45">
        <v>7.9541791006743479</v>
      </c>
      <c r="G9" s="45">
        <v>37.143077879890384</v>
      </c>
      <c r="H9" s="45">
        <v>43.361353240806913</v>
      </c>
      <c r="I9" s="45">
        <v>91.027428626291012</v>
      </c>
      <c r="J9" s="45">
        <v>28.13400620193665</v>
      </c>
      <c r="K9" s="45">
        <v>0</v>
      </c>
    </row>
    <row r="10" spans="1:11" ht="16.2" thickBot="1" x14ac:dyDescent="0.35">
      <c r="A10" s="1" t="s">
        <v>7</v>
      </c>
      <c r="B10" s="45">
        <v>0.4955697563489912</v>
      </c>
      <c r="C10" s="45">
        <v>14.43054744794113</v>
      </c>
      <c r="D10" s="45">
        <v>40.080263503742245</v>
      </c>
      <c r="E10" s="45">
        <v>0.94548442738193705</v>
      </c>
      <c r="F10" s="45">
        <v>4.7013540050361211</v>
      </c>
      <c r="G10" s="45">
        <v>18.834449135653983</v>
      </c>
      <c r="H10" s="45">
        <v>13.493626041521217</v>
      </c>
      <c r="I10" s="45">
        <v>33.791702878193078</v>
      </c>
      <c r="J10" s="45">
        <v>2.2015034392838309</v>
      </c>
      <c r="K10" s="45">
        <v>0</v>
      </c>
    </row>
    <row r="11" spans="1:11" ht="16.2" thickBot="1" x14ac:dyDescent="0.35">
      <c r="A11" s="1" t="s">
        <v>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9.3992003276643068</v>
      </c>
      <c r="H11" s="45">
        <v>46.946167057484331</v>
      </c>
      <c r="I11" s="45">
        <v>60.504237337163637</v>
      </c>
      <c r="J11" s="45">
        <v>0</v>
      </c>
      <c r="K11" s="45">
        <v>0</v>
      </c>
    </row>
    <row r="12" spans="1:11" ht="16.2" thickBot="1" x14ac:dyDescent="0.35">
      <c r="A12" s="1" t="s">
        <v>9</v>
      </c>
      <c r="B12" s="45">
        <v>0.78157816665635205</v>
      </c>
      <c r="C12" s="45">
        <v>0</v>
      </c>
      <c r="D12" s="45">
        <v>0.6356435892576483</v>
      </c>
      <c r="E12" s="45">
        <v>0.3354233250895774</v>
      </c>
      <c r="F12" s="45">
        <v>1.6835361362103507</v>
      </c>
      <c r="G12" s="45">
        <v>27.071324719732363</v>
      </c>
      <c r="H12" s="45">
        <v>2.9154030113332605</v>
      </c>
      <c r="I12" s="45">
        <v>63.726651448678673</v>
      </c>
      <c r="J12" s="45">
        <v>3.3516535596495207</v>
      </c>
      <c r="K12" s="45">
        <v>1.7275722850812698</v>
      </c>
    </row>
    <row r="13" spans="1:11" ht="16.2" thickBot="1" x14ac:dyDescent="0.35">
      <c r="A13" s="57" t="s">
        <v>94</v>
      </c>
      <c r="B13" s="45">
        <v>22.6283405863234</v>
      </c>
      <c r="C13" s="45">
        <v>77.114288106954305</v>
      </c>
      <c r="D13" s="45">
        <v>59.804412297201559</v>
      </c>
      <c r="E13" s="45">
        <v>0</v>
      </c>
      <c r="F13" s="45">
        <v>6.4433911979217759</v>
      </c>
      <c r="G13" s="45">
        <v>38.047790636824523</v>
      </c>
      <c r="H13" s="45">
        <v>0</v>
      </c>
      <c r="I13" s="45">
        <v>99.19303622513192</v>
      </c>
      <c r="J13" s="45">
        <v>0</v>
      </c>
      <c r="K13" s="45">
        <v>0</v>
      </c>
    </row>
    <row r="14" spans="1:11" ht="16.2" thickBot="1" x14ac:dyDescent="0.35">
      <c r="A14" s="57" t="s">
        <v>95</v>
      </c>
      <c r="B14" s="45">
        <v>0</v>
      </c>
      <c r="C14" s="45">
        <v>21.110467270026088</v>
      </c>
      <c r="D14" s="45">
        <v>45.814380903707402</v>
      </c>
      <c r="E14" s="45">
        <v>4.9202610656168249</v>
      </c>
      <c r="F14" s="45">
        <v>16.664145725281536</v>
      </c>
      <c r="G14" s="45">
        <v>3.7533678754201145</v>
      </c>
      <c r="H14" s="45">
        <v>24.352881715540981</v>
      </c>
      <c r="I14" s="45">
        <v>60.216974648867406</v>
      </c>
      <c r="J14" s="45">
        <v>8.7868573028955055</v>
      </c>
      <c r="K14" s="45">
        <v>0</v>
      </c>
    </row>
    <row r="15" spans="1:11" ht="16.2" thickBot="1" x14ac:dyDescent="0.35">
      <c r="A15" s="135" t="s">
        <v>10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</row>
    <row r="16" spans="1:11" ht="16.2" thickBot="1" x14ac:dyDescent="0.35">
      <c r="A16" s="1" t="s">
        <v>11</v>
      </c>
      <c r="B16" s="45">
        <v>4.9477690075210417</v>
      </c>
      <c r="C16" s="45">
        <v>5.1898303831373465</v>
      </c>
      <c r="D16" s="45">
        <v>4.7883920988824524</v>
      </c>
      <c r="E16" s="45">
        <v>0.5029454855663773</v>
      </c>
      <c r="F16" s="45">
        <v>1.8375693772247519</v>
      </c>
      <c r="G16" s="45">
        <v>27.15697018586437</v>
      </c>
      <c r="H16" s="45">
        <v>18.840311138690197</v>
      </c>
      <c r="I16" s="45">
        <v>57.705044725007134</v>
      </c>
      <c r="J16" s="45">
        <v>11.147280934769498</v>
      </c>
      <c r="K16" s="45">
        <v>1.4352611540035889</v>
      </c>
    </row>
    <row r="17" spans="1:11" ht="16.2" thickBot="1" x14ac:dyDescent="0.35">
      <c r="A17" s="7" t="s">
        <v>111</v>
      </c>
      <c r="B17" s="45">
        <v>0.78157816665635205</v>
      </c>
      <c r="C17" s="45">
        <v>0</v>
      </c>
      <c r="D17" s="45">
        <v>0.6356435892576483</v>
      </c>
      <c r="E17" s="45">
        <v>0.3354233250895774</v>
      </c>
      <c r="F17" s="45">
        <v>1.6835361362103507</v>
      </c>
      <c r="G17" s="45">
        <v>27.071324719732363</v>
      </c>
      <c r="H17" s="45">
        <v>2.9154030113332605</v>
      </c>
      <c r="I17" s="45">
        <v>63.726651448678673</v>
      </c>
      <c r="J17" s="45">
        <v>3.3516535596495207</v>
      </c>
      <c r="K17" s="45">
        <v>1.7275722850812698</v>
      </c>
    </row>
    <row r="18" spans="1:11" ht="22.2" customHeight="1" thickBot="1" x14ac:dyDescent="0.35">
      <c r="A18" s="7" t="s">
        <v>112</v>
      </c>
      <c r="B18" s="45">
        <v>6.4138646211649473</v>
      </c>
      <c r="C18" s="45">
        <v>7.016147959769131</v>
      </c>
      <c r="D18" s="45">
        <v>6.2497573140350937</v>
      </c>
      <c r="E18" s="45">
        <v>0.56189705884865426</v>
      </c>
      <c r="F18" s="45">
        <v>1.891774157474255</v>
      </c>
      <c r="G18" s="45">
        <v>27.187109093807081</v>
      </c>
      <c r="H18" s="45">
        <v>24.444336216992763</v>
      </c>
      <c r="I18" s="45">
        <v>55.586022447373921</v>
      </c>
      <c r="J18" s="45">
        <v>13.890586639386152</v>
      </c>
      <c r="K18" s="45">
        <v>1.3323959508811758</v>
      </c>
    </row>
    <row r="19" spans="1:11" ht="16.2" thickBot="1" x14ac:dyDescent="0.35">
      <c r="A19" s="1" t="s">
        <v>12</v>
      </c>
      <c r="B19" s="45">
        <v>8.0052678428464237</v>
      </c>
      <c r="C19" s="45">
        <v>12.470181304148902</v>
      </c>
      <c r="D19" s="45">
        <v>22.157831118014919</v>
      </c>
      <c r="E19" s="45">
        <v>1.5604354162533669</v>
      </c>
      <c r="F19" s="45">
        <v>6.2289302891792264</v>
      </c>
      <c r="G19" s="45">
        <v>28.886694864218537</v>
      </c>
      <c r="H19" s="45">
        <v>24.372351580362544</v>
      </c>
      <c r="I19" s="45">
        <v>51.201599828616196</v>
      </c>
      <c r="J19" s="45">
        <v>17.426690767014126</v>
      </c>
      <c r="K19" s="45">
        <v>1.4701671062883566</v>
      </c>
    </row>
    <row r="20" spans="1:11" ht="16.2" thickBot="1" x14ac:dyDescent="0.35">
      <c r="A20" s="9" t="s">
        <v>14</v>
      </c>
      <c r="B20" s="61">
        <v>7.0351331618666215</v>
      </c>
      <c r="C20" s="61">
        <v>10.160149052762993</v>
      </c>
      <c r="D20" s="61">
        <v>16.646563219255217</v>
      </c>
      <c r="E20" s="61">
        <v>1.224897215978898</v>
      </c>
      <c r="F20" s="61">
        <v>4.835565402767851</v>
      </c>
      <c r="G20" s="61">
        <v>28.337858711075896</v>
      </c>
      <c r="H20" s="61">
        <v>22.617052697811026</v>
      </c>
      <c r="I20" s="61">
        <v>53.265122263010802</v>
      </c>
      <c r="J20" s="61">
        <v>15.434253947754398</v>
      </c>
      <c r="K20" s="61">
        <v>1.4590915583624386</v>
      </c>
    </row>
    <row r="21" spans="1:11" x14ac:dyDescent="0.3">
      <c r="A21" s="76" t="s">
        <v>136</v>
      </c>
    </row>
    <row r="22" spans="1:11" x14ac:dyDescent="0.3">
      <c r="A22" s="76"/>
    </row>
    <row r="23" spans="1:11" x14ac:dyDescent="0.3">
      <c r="A23" s="76"/>
    </row>
    <row r="24" spans="1:11" x14ac:dyDescent="0.3">
      <c r="A24" s="76"/>
    </row>
    <row r="25" spans="1:11" x14ac:dyDescent="0.3">
      <c r="A25" s="76"/>
    </row>
    <row r="28" spans="1:11" x14ac:dyDescent="0.3">
      <c r="A28" s="77" t="s">
        <v>124</v>
      </c>
    </row>
  </sheetData>
  <mergeCells count="3">
    <mergeCell ref="A1:K1"/>
    <mergeCell ref="A3:K3"/>
    <mergeCell ref="A15:K15"/>
  </mergeCells>
  <hyperlinks>
    <hyperlink ref="A1" location="_ftn1" display="_ftn1" xr:uid="{00000000-0004-0000-0B00-000000000000}"/>
    <hyperlink ref="A28" location="_ftnref1" display="_ftnref1" xr:uid="{00000000-0004-0000-0B00-000001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9:G15"/>
  <sheetViews>
    <sheetView workbookViewId="0">
      <selection activeCell="C16" sqref="C16"/>
    </sheetView>
  </sheetViews>
  <sheetFormatPr baseColWidth="10" defaultRowHeight="14.4" x14ac:dyDescent="0.3"/>
  <sheetData>
    <row r="9" spans="3:7" ht="15.75" customHeight="1" x14ac:dyDescent="0.3">
      <c r="C9" s="138" t="s">
        <v>89</v>
      </c>
      <c r="D9" s="138"/>
      <c r="E9" s="138"/>
      <c r="F9" s="138"/>
      <c r="G9" s="138"/>
    </row>
    <row r="10" spans="3:7" x14ac:dyDescent="0.3">
      <c r="C10" s="138"/>
      <c r="D10" s="138"/>
      <c r="E10" s="138"/>
      <c r="F10" s="138"/>
      <c r="G10" s="138"/>
    </row>
    <row r="11" spans="3:7" x14ac:dyDescent="0.3">
      <c r="C11" s="138"/>
      <c r="D11" s="138"/>
      <c r="E11" s="138"/>
      <c r="F11" s="138"/>
      <c r="G11" s="138"/>
    </row>
    <row r="12" spans="3:7" x14ac:dyDescent="0.3">
      <c r="C12" s="138"/>
      <c r="D12" s="138"/>
      <c r="E12" s="138"/>
      <c r="F12" s="138"/>
      <c r="G12" s="138"/>
    </row>
    <row r="13" spans="3:7" x14ac:dyDescent="0.3">
      <c r="C13" s="138"/>
      <c r="D13" s="138"/>
      <c r="E13" s="138"/>
      <c r="F13" s="138"/>
      <c r="G13" s="138"/>
    </row>
    <row r="14" spans="3:7" x14ac:dyDescent="0.3">
      <c r="C14" s="138"/>
      <c r="D14" s="138"/>
      <c r="E14" s="138"/>
      <c r="F14" s="138"/>
      <c r="G14" s="138"/>
    </row>
    <row r="15" spans="3:7" x14ac:dyDescent="0.3">
      <c r="C15" s="138"/>
      <c r="D15" s="138"/>
      <c r="E15" s="138"/>
      <c r="F15" s="138"/>
      <c r="G15" s="138"/>
    </row>
  </sheetData>
  <mergeCells count="1">
    <mergeCell ref="C9:G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tabSelected="1" workbookViewId="0">
      <selection activeCell="A11" sqref="A11:XFD15"/>
    </sheetView>
  </sheetViews>
  <sheetFormatPr baseColWidth="10" defaultRowHeight="14.4" x14ac:dyDescent="0.3"/>
  <cols>
    <col min="1" max="1" width="27.33203125" customWidth="1"/>
    <col min="3" max="3" width="32.109375" customWidth="1"/>
    <col min="5" max="5" width="16.77734375" customWidth="1"/>
    <col min="7" max="7" width="16.44140625" bestFit="1" customWidth="1"/>
  </cols>
  <sheetData>
    <row r="2" spans="1:7" ht="15.6" x14ac:dyDescent="0.3">
      <c r="A2" s="17"/>
    </row>
    <row r="3" spans="1:7" ht="16.2" thickBot="1" x14ac:dyDescent="0.35">
      <c r="A3" s="6" t="s">
        <v>126</v>
      </c>
    </row>
    <row r="4" spans="1:7" ht="16.2" thickBot="1" x14ac:dyDescent="0.35">
      <c r="A4" s="14"/>
      <c r="B4" s="139" t="s">
        <v>11</v>
      </c>
      <c r="C4" s="140"/>
      <c r="D4" s="139" t="s">
        <v>12</v>
      </c>
      <c r="E4" s="140"/>
      <c r="F4" s="139" t="s">
        <v>14</v>
      </c>
      <c r="G4" s="140"/>
    </row>
    <row r="5" spans="1:7" ht="16.2" thickBot="1" x14ac:dyDescent="0.35">
      <c r="A5" s="15"/>
      <c r="B5" s="20" t="s">
        <v>40</v>
      </c>
      <c r="C5" s="20" t="s">
        <v>38</v>
      </c>
      <c r="D5" s="20" t="s">
        <v>40</v>
      </c>
      <c r="E5" s="20" t="s">
        <v>38</v>
      </c>
      <c r="F5" s="20" t="s">
        <v>40</v>
      </c>
      <c r="G5" s="20" t="s">
        <v>38</v>
      </c>
    </row>
    <row r="6" spans="1:7" ht="27.75" customHeight="1" thickBot="1" x14ac:dyDescent="0.35">
      <c r="A6" s="39" t="s">
        <v>41</v>
      </c>
      <c r="B6" s="40">
        <v>880566.18220022146</v>
      </c>
      <c r="C6" s="40">
        <v>959518156054.77441</v>
      </c>
      <c r="D6" s="40">
        <v>702726.7254182708</v>
      </c>
      <c r="E6" s="40">
        <v>1391380731596.238</v>
      </c>
      <c r="F6" s="40">
        <v>765856.26729237812</v>
      </c>
      <c r="G6" s="40">
        <v>2350898887651.0044</v>
      </c>
    </row>
    <row r="7" spans="1:7" ht="28.5" customHeight="1" thickBot="1" x14ac:dyDescent="0.35">
      <c r="A7" s="39" t="s">
        <v>42</v>
      </c>
      <c r="B7" s="40">
        <v>157583.08847913623</v>
      </c>
      <c r="C7" s="41"/>
      <c r="D7" s="40">
        <v>109293.40638029977</v>
      </c>
      <c r="E7" s="41"/>
      <c r="F7" s="40">
        <v>126435.30257875468</v>
      </c>
      <c r="G7" s="41"/>
    </row>
    <row r="8" spans="1:7" ht="39" customHeight="1" thickBot="1" x14ac:dyDescent="0.35">
      <c r="A8" s="39" t="s">
        <v>43</v>
      </c>
      <c r="B8" s="40">
        <v>207106.36123998542</v>
      </c>
      <c r="C8" s="41"/>
      <c r="D8" s="40">
        <v>146763.66872480826</v>
      </c>
      <c r="E8" s="41"/>
      <c r="F8" s="40">
        <v>168184.14876262203</v>
      </c>
      <c r="G8" s="41"/>
    </row>
    <row r="9" spans="1:7" ht="15.6" x14ac:dyDescent="0.3">
      <c r="A9" s="33" t="s">
        <v>96</v>
      </c>
    </row>
    <row r="10" spans="1:7" ht="15.6" x14ac:dyDescent="0.3">
      <c r="A10" s="17"/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22"/>
  <sheetViews>
    <sheetView topLeftCell="A5" workbookViewId="0">
      <selection activeCell="A14" sqref="A14:A15"/>
    </sheetView>
  </sheetViews>
  <sheetFormatPr baseColWidth="10" defaultRowHeight="14.4" x14ac:dyDescent="0.3"/>
  <cols>
    <col min="1" max="1" width="31.88671875" customWidth="1"/>
    <col min="3" max="3" width="24.33203125" customWidth="1"/>
  </cols>
  <sheetData>
    <row r="2" spans="1:5" ht="15.6" x14ac:dyDescent="0.3">
      <c r="A2" s="17"/>
    </row>
    <row r="3" spans="1:5" ht="16.2" thickBot="1" x14ac:dyDescent="0.35">
      <c r="A3" s="6" t="s">
        <v>127</v>
      </c>
    </row>
    <row r="4" spans="1:5" ht="16.2" thickBot="1" x14ac:dyDescent="0.35">
      <c r="A4" s="18"/>
      <c r="B4" s="4" t="s">
        <v>44</v>
      </c>
      <c r="C4" s="4" t="s">
        <v>45</v>
      </c>
      <c r="D4" s="4" t="s">
        <v>46</v>
      </c>
      <c r="E4" s="4" t="s">
        <v>38</v>
      </c>
    </row>
    <row r="5" spans="1:5" ht="16.2" thickBot="1" x14ac:dyDescent="0.35">
      <c r="A5" s="130" t="s">
        <v>0</v>
      </c>
      <c r="B5" s="141"/>
      <c r="C5" s="141"/>
      <c r="D5" s="141"/>
      <c r="E5" s="142"/>
    </row>
    <row r="6" spans="1:5" ht="16.2" thickBot="1" x14ac:dyDescent="0.35">
      <c r="A6" s="1" t="s">
        <v>1</v>
      </c>
      <c r="B6" s="79">
        <v>91.351308830331305</v>
      </c>
      <c r="C6" s="79">
        <v>7.7841351296073809</v>
      </c>
      <c r="D6" s="79">
        <v>1.3420137242831389</v>
      </c>
      <c r="E6" s="79">
        <v>100</v>
      </c>
    </row>
    <row r="7" spans="1:5" ht="16.2" thickBot="1" x14ac:dyDescent="0.35">
      <c r="A7" s="1" t="s">
        <v>2</v>
      </c>
      <c r="B7" s="79">
        <v>85.112126798803203</v>
      </c>
      <c r="C7" s="79">
        <v>10.444571345098691</v>
      </c>
      <c r="D7" s="79">
        <v>3.4729217583161436</v>
      </c>
      <c r="E7" s="79">
        <v>100</v>
      </c>
    </row>
    <row r="8" spans="1:5" ht="16.2" thickBot="1" x14ac:dyDescent="0.35">
      <c r="A8" s="1" t="s">
        <v>3</v>
      </c>
      <c r="B8" s="79">
        <v>80.614516819609122</v>
      </c>
      <c r="C8" s="79">
        <v>19.640589431731186</v>
      </c>
      <c r="D8" s="79">
        <v>1.5943072767974236</v>
      </c>
      <c r="E8" s="79">
        <v>100</v>
      </c>
    </row>
    <row r="9" spans="1:5" ht="16.2" thickBot="1" x14ac:dyDescent="0.35">
      <c r="A9" s="1" t="s">
        <v>4</v>
      </c>
      <c r="B9" s="79">
        <v>75.134883749145374</v>
      </c>
      <c r="C9" s="79">
        <v>18.230783246060639</v>
      </c>
      <c r="D9" s="79">
        <v>7.7283268483928218</v>
      </c>
      <c r="E9" s="79">
        <v>100</v>
      </c>
    </row>
    <row r="10" spans="1:5" ht="16.2" thickBot="1" x14ac:dyDescent="0.35">
      <c r="A10" s="1" t="s">
        <v>5</v>
      </c>
      <c r="B10" s="79">
        <v>82.912816592676151</v>
      </c>
      <c r="C10" s="79">
        <v>9.5818630267556841</v>
      </c>
      <c r="D10" s="79">
        <v>8.1830998382599418</v>
      </c>
      <c r="E10" s="79">
        <v>100</v>
      </c>
    </row>
    <row r="11" spans="1:5" ht="16.2" thickBot="1" x14ac:dyDescent="0.35">
      <c r="A11" s="1" t="s">
        <v>6</v>
      </c>
      <c r="B11" s="79">
        <v>78.125418048786145</v>
      </c>
      <c r="C11" s="79">
        <v>17.20439533554546</v>
      </c>
      <c r="D11" s="79">
        <v>5.2229395040311024</v>
      </c>
      <c r="E11" s="79">
        <v>100</v>
      </c>
    </row>
    <row r="12" spans="1:5" ht="16.2" thickBot="1" x14ac:dyDescent="0.35">
      <c r="A12" s="1" t="s">
        <v>7</v>
      </c>
      <c r="B12" s="79">
        <v>74.785434351826169</v>
      </c>
      <c r="C12" s="79">
        <v>10.818341023674838</v>
      </c>
      <c r="D12" s="79">
        <v>15.212553946838289</v>
      </c>
      <c r="E12" s="79">
        <v>100</v>
      </c>
    </row>
    <row r="13" spans="1:5" ht="16.2" thickBot="1" x14ac:dyDescent="0.35">
      <c r="A13" s="1" t="s">
        <v>8</v>
      </c>
      <c r="B13" s="79">
        <v>89.1246647030068</v>
      </c>
      <c r="C13" s="79">
        <v>10.703621883709623</v>
      </c>
      <c r="D13" s="79">
        <v>1.4426344764271986</v>
      </c>
      <c r="E13" s="79">
        <v>100</v>
      </c>
    </row>
    <row r="14" spans="1:5" ht="16.2" thickBot="1" x14ac:dyDescent="0.35">
      <c r="A14" s="1" t="s">
        <v>94</v>
      </c>
      <c r="B14" s="79">
        <v>88.518029504465076</v>
      </c>
      <c r="C14" s="79">
        <v>2.0116046677621799</v>
      </c>
      <c r="D14" s="79">
        <v>4.8927604612250075</v>
      </c>
      <c r="E14" s="79">
        <v>100</v>
      </c>
    </row>
    <row r="15" spans="1:5" ht="16.2" thickBot="1" x14ac:dyDescent="0.35">
      <c r="A15" s="1" t="s">
        <v>140</v>
      </c>
      <c r="B15" s="79">
        <v>70.865857456928865</v>
      </c>
      <c r="C15" s="79">
        <v>6.835672322962477</v>
      </c>
      <c r="D15" s="79">
        <v>4.6462981725657908</v>
      </c>
      <c r="E15" s="79">
        <v>100</v>
      </c>
    </row>
    <row r="16" spans="1:5" ht="16.2" thickBot="1" x14ac:dyDescent="0.35">
      <c r="A16" s="1" t="s">
        <v>9</v>
      </c>
      <c r="B16" s="79">
        <v>93.084491417875356</v>
      </c>
      <c r="C16" s="79">
        <v>16.521029520631313</v>
      </c>
      <c r="D16" s="79">
        <v>12.6314088088793</v>
      </c>
      <c r="E16" s="79">
        <v>100</v>
      </c>
    </row>
    <row r="17" spans="1:5" ht="16.2" thickBot="1" x14ac:dyDescent="0.35">
      <c r="A17" s="143" t="s">
        <v>10</v>
      </c>
      <c r="B17" s="144"/>
      <c r="C17" s="144"/>
      <c r="D17" s="144"/>
      <c r="E17" s="145"/>
    </row>
    <row r="18" spans="1:5" ht="16.2" thickBot="1" x14ac:dyDescent="0.35">
      <c r="A18" s="1" t="s">
        <v>11</v>
      </c>
      <c r="B18" s="79">
        <v>89.891006302109417</v>
      </c>
      <c r="C18" s="79">
        <v>4.6182750818748071</v>
      </c>
      <c r="D18" s="79">
        <v>5.4907186161098585</v>
      </c>
      <c r="E18" s="79">
        <v>100</v>
      </c>
    </row>
    <row r="19" spans="1:5" ht="16.2" thickBot="1" x14ac:dyDescent="0.35">
      <c r="A19" s="1" t="s">
        <v>12</v>
      </c>
      <c r="B19" s="79">
        <v>81.304689988402686</v>
      </c>
      <c r="C19" s="79">
        <v>14.300019892395724</v>
      </c>
      <c r="D19" s="79">
        <v>4.3952901192948497</v>
      </c>
      <c r="E19" s="79">
        <v>100</v>
      </c>
    </row>
    <row r="20" spans="1:5" ht="16.2" thickBot="1" x14ac:dyDescent="0.35">
      <c r="A20" s="9" t="s">
        <v>14</v>
      </c>
      <c r="B20" s="80">
        <v>84.823110520465065</v>
      </c>
      <c r="C20" s="80">
        <v>10.341680670767794</v>
      </c>
      <c r="D20" s="80">
        <v>4.8352088087785052</v>
      </c>
      <c r="E20" s="80">
        <v>100</v>
      </c>
    </row>
    <row r="21" spans="1:5" ht="15.6" x14ac:dyDescent="0.3">
      <c r="A21" s="33" t="s">
        <v>96</v>
      </c>
    </row>
    <row r="22" spans="1:5" ht="15.6" x14ac:dyDescent="0.3">
      <c r="A22" s="17"/>
    </row>
  </sheetData>
  <mergeCells count="2">
    <mergeCell ref="A5:E5"/>
    <mergeCell ref="A17:E17"/>
  </mergeCells>
  <pageMargins left="0.7" right="0.7" top="0.75" bottom="0.75" header="0.3" footer="0.3"/>
  <pageSetup paperSize="9" orientation="portrait" horizontalDpi="4294967292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14"/>
  <sheetViews>
    <sheetView workbookViewId="0">
      <selection activeCell="C8" sqref="C8"/>
    </sheetView>
  </sheetViews>
  <sheetFormatPr baseColWidth="10" defaultRowHeight="14.4" x14ac:dyDescent="0.3"/>
  <cols>
    <col min="1" max="1" width="33" customWidth="1"/>
    <col min="2" max="2" width="11.21875" customWidth="1"/>
  </cols>
  <sheetData>
    <row r="2" spans="1:10" ht="50.25" customHeight="1" thickBot="1" x14ac:dyDescent="0.35">
      <c r="A2" s="149" t="s">
        <v>141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15.6" x14ac:dyDescent="0.3">
      <c r="A3" s="150" t="s">
        <v>47</v>
      </c>
      <c r="B3" s="152" t="s">
        <v>11</v>
      </c>
      <c r="C3" s="153"/>
      <c r="D3" s="154"/>
      <c r="E3" s="152" t="s">
        <v>12</v>
      </c>
      <c r="F3" s="153"/>
      <c r="G3" s="154"/>
      <c r="H3" s="152" t="s">
        <v>14</v>
      </c>
      <c r="I3" s="153"/>
      <c r="J3" s="154"/>
    </row>
    <row r="4" spans="1:10" ht="31.8" thickBot="1" x14ac:dyDescent="0.35">
      <c r="A4" s="151"/>
      <c r="B4" s="20" t="s">
        <v>144</v>
      </c>
      <c r="C4" s="42" t="s">
        <v>90</v>
      </c>
      <c r="D4" s="42" t="s">
        <v>91</v>
      </c>
      <c r="E4" s="42" t="s">
        <v>144</v>
      </c>
      <c r="F4" s="42" t="s">
        <v>90</v>
      </c>
      <c r="G4" s="42" t="s">
        <v>91</v>
      </c>
      <c r="H4" s="42" t="s">
        <v>144</v>
      </c>
      <c r="I4" s="42" t="s">
        <v>90</v>
      </c>
      <c r="J4" s="42" t="s">
        <v>91</v>
      </c>
    </row>
    <row r="5" spans="1:10" ht="16.2" thickBot="1" x14ac:dyDescent="0.35">
      <c r="A5" s="15" t="s">
        <v>44</v>
      </c>
      <c r="B5" s="16">
        <v>90.1</v>
      </c>
      <c r="C5" s="16">
        <v>89.5</v>
      </c>
      <c r="D5" s="81">
        <v>89.891006302109417</v>
      </c>
      <c r="E5" s="16">
        <v>80.3</v>
      </c>
      <c r="F5" s="81">
        <v>79.2</v>
      </c>
      <c r="G5" s="81">
        <v>81.3046899884027</v>
      </c>
      <c r="H5" s="16">
        <v>82.9</v>
      </c>
      <c r="I5" s="81">
        <v>83.4</v>
      </c>
      <c r="J5" s="81">
        <v>84.823110520465065</v>
      </c>
    </row>
    <row r="6" spans="1:10" ht="16.2" thickBot="1" x14ac:dyDescent="0.35">
      <c r="A6" s="15" t="s">
        <v>45</v>
      </c>
      <c r="B6" s="16">
        <v>5.3</v>
      </c>
      <c r="C6" s="16">
        <v>4.5999999999999996</v>
      </c>
      <c r="D6" s="81">
        <v>4.6182750818748071</v>
      </c>
      <c r="E6" s="16">
        <v>14.8</v>
      </c>
      <c r="F6" s="81">
        <v>15.2</v>
      </c>
      <c r="G6" s="81">
        <v>14.300019892395724</v>
      </c>
      <c r="H6" s="16">
        <v>12.3</v>
      </c>
      <c r="I6" s="81">
        <v>10.9</v>
      </c>
      <c r="J6" s="81">
        <v>10.341680670767794</v>
      </c>
    </row>
    <row r="7" spans="1:10" ht="16.2" thickBot="1" x14ac:dyDescent="0.35">
      <c r="A7" s="15" t="s">
        <v>46</v>
      </c>
      <c r="B7" s="16">
        <v>4.7</v>
      </c>
      <c r="C7" s="16">
        <v>5.9</v>
      </c>
      <c r="D7" s="81">
        <v>5.4907186161098585</v>
      </c>
      <c r="E7" s="16">
        <v>4.9000000000000004</v>
      </c>
      <c r="F7" s="81">
        <v>5.5</v>
      </c>
      <c r="G7" s="81">
        <v>4.3952901192948497</v>
      </c>
      <c r="H7" s="16">
        <v>4.8</v>
      </c>
      <c r="I7" s="81">
        <v>5.7</v>
      </c>
      <c r="J7" s="81">
        <v>4.8352088087785052</v>
      </c>
    </row>
    <row r="8" spans="1:10" ht="16.2" thickBot="1" x14ac:dyDescent="0.35">
      <c r="A8" s="39" t="s">
        <v>38</v>
      </c>
      <c r="B8" s="20">
        <v>100</v>
      </c>
      <c r="C8" s="20">
        <v>100</v>
      </c>
      <c r="D8" s="20">
        <v>100</v>
      </c>
      <c r="E8" s="20">
        <v>100</v>
      </c>
      <c r="F8" s="20">
        <v>100</v>
      </c>
      <c r="G8" s="20">
        <v>100</v>
      </c>
      <c r="H8" s="20">
        <v>100</v>
      </c>
      <c r="I8" s="20">
        <v>100</v>
      </c>
      <c r="J8" s="20">
        <v>100</v>
      </c>
    </row>
    <row r="9" spans="1:10" ht="16.2" thickBot="1" x14ac:dyDescent="0.35">
      <c r="A9" s="146"/>
      <c r="B9" s="147"/>
      <c r="C9" s="147"/>
      <c r="D9" s="147"/>
      <c r="E9" s="147"/>
      <c r="F9" s="147"/>
      <c r="G9" s="147"/>
      <c r="H9" s="147"/>
      <c r="I9" s="147"/>
      <c r="J9" s="148"/>
    </row>
    <row r="10" spans="1:10" ht="16.2" thickBot="1" x14ac:dyDescent="0.35">
      <c r="A10" s="15" t="s">
        <v>44</v>
      </c>
      <c r="B10" s="88">
        <v>28.7</v>
      </c>
      <c r="C10" s="16">
        <v>43.8</v>
      </c>
      <c r="D10" s="81">
        <v>43.258038353360348</v>
      </c>
      <c r="E10" s="88">
        <v>71.3</v>
      </c>
      <c r="F10" s="81">
        <v>56.2</v>
      </c>
      <c r="G10" s="81">
        <v>56.741961646581188</v>
      </c>
      <c r="H10" s="16">
        <v>100</v>
      </c>
      <c r="I10" s="16">
        <v>100</v>
      </c>
      <c r="J10" s="16">
        <v>100</v>
      </c>
    </row>
    <row r="11" spans="1:10" ht="16.2" thickBot="1" x14ac:dyDescent="0.35">
      <c r="A11" s="15" t="s">
        <v>45</v>
      </c>
      <c r="B11" s="88">
        <v>11.3</v>
      </c>
      <c r="C11" s="16">
        <v>17.100000000000001</v>
      </c>
      <c r="D11" s="81">
        <v>18.223375633446977</v>
      </c>
      <c r="E11" s="88">
        <v>88.7</v>
      </c>
      <c r="F11" s="81">
        <v>82.9</v>
      </c>
      <c r="G11" s="81">
        <v>81.776624366562586</v>
      </c>
      <c r="H11" s="16">
        <v>100</v>
      </c>
      <c r="I11" s="16">
        <v>100</v>
      </c>
      <c r="J11" s="16">
        <v>100</v>
      </c>
    </row>
    <row r="12" spans="1:10" ht="16.2" thickBot="1" x14ac:dyDescent="0.35">
      <c r="A12" s="15" t="s">
        <v>46</v>
      </c>
      <c r="B12" s="88">
        <v>25.6</v>
      </c>
      <c r="C12" s="16">
        <v>42.5</v>
      </c>
      <c r="D12" s="81">
        <v>46.275786349315716</v>
      </c>
      <c r="E12" s="88">
        <v>74.400000000000006</v>
      </c>
      <c r="F12" s="81">
        <v>57.5</v>
      </c>
      <c r="G12" s="81">
        <v>53.724213650678429</v>
      </c>
      <c r="H12" s="16">
        <v>100</v>
      </c>
      <c r="I12" s="16">
        <v>100</v>
      </c>
      <c r="J12" s="16">
        <v>100</v>
      </c>
    </row>
    <row r="13" spans="1:10" ht="16.2" thickBot="1" x14ac:dyDescent="0.35">
      <c r="A13" s="39" t="s">
        <v>14</v>
      </c>
      <c r="B13" s="2">
        <v>26.4</v>
      </c>
      <c r="C13" s="20">
        <v>40.799999999999997</v>
      </c>
      <c r="D13" s="82">
        <v>40.814947894813841</v>
      </c>
      <c r="E13" s="2">
        <v>73.599999999999994</v>
      </c>
      <c r="F13" s="82">
        <v>59.2</v>
      </c>
      <c r="G13" s="82">
        <v>59.185052105149126</v>
      </c>
      <c r="H13" s="20">
        <v>100</v>
      </c>
      <c r="I13" s="20">
        <v>100</v>
      </c>
      <c r="J13" s="20">
        <v>100</v>
      </c>
    </row>
    <row r="14" spans="1:10" ht="15.6" x14ac:dyDescent="0.3">
      <c r="A14" s="33" t="s">
        <v>96</v>
      </c>
      <c r="B14" s="33"/>
    </row>
  </sheetData>
  <mergeCells count="6">
    <mergeCell ref="A9:J9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topLeftCell="A7" workbookViewId="0">
      <selection activeCell="G32" sqref="G32"/>
    </sheetView>
  </sheetViews>
  <sheetFormatPr baseColWidth="10" defaultRowHeight="14.4" x14ac:dyDescent="0.3"/>
  <cols>
    <col min="1" max="1" width="61" customWidth="1"/>
    <col min="2" max="2" width="18.6640625" customWidth="1"/>
    <col min="4" max="4" width="23.6640625" customWidth="1"/>
    <col min="6" max="6" width="19.33203125" customWidth="1"/>
  </cols>
  <sheetData>
    <row r="1" spans="1:9" ht="16.2" thickBot="1" x14ac:dyDescent="0.35">
      <c r="A1" s="149" t="s">
        <v>128</v>
      </c>
      <c r="B1" s="149"/>
      <c r="C1" s="149"/>
      <c r="D1" s="149"/>
      <c r="E1" s="149"/>
      <c r="F1" s="149"/>
      <c r="G1" s="149"/>
    </row>
    <row r="2" spans="1:9" ht="16.2" thickBot="1" x14ac:dyDescent="0.35">
      <c r="A2" s="150" t="s">
        <v>92</v>
      </c>
      <c r="B2" s="139" t="s">
        <v>11</v>
      </c>
      <c r="C2" s="140"/>
      <c r="D2" s="139" t="s">
        <v>12</v>
      </c>
      <c r="E2" s="140"/>
      <c r="F2" s="139" t="s">
        <v>14</v>
      </c>
      <c r="G2" s="140"/>
      <c r="H2" s="12"/>
      <c r="I2" s="13"/>
    </row>
    <row r="3" spans="1:9" ht="47.25" customHeight="1" x14ac:dyDescent="0.3">
      <c r="A3" s="161"/>
      <c r="B3" s="162" t="s">
        <v>49</v>
      </c>
      <c r="C3" s="162" t="s">
        <v>48</v>
      </c>
      <c r="D3" s="162" t="s">
        <v>49</v>
      </c>
      <c r="E3" s="162" t="s">
        <v>50</v>
      </c>
      <c r="F3" s="162" t="s">
        <v>49</v>
      </c>
      <c r="G3" s="162" t="s">
        <v>48</v>
      </c>
      <c r="H3" s="12"/>
      <c r="I3" s="13"/>
    </row>
    <row r="4" spans="1:9" ht="15" thickBot="1" x14ac:dyDescent="0.35">
      <c r="A4" s="151"/>
      <c r="B4" s="163"/>
      <c r="C4" s="163"/>
      <c r="D4" s="163"/>
      <c r="E4" s="163"/>
      <c r="F4" s="163"/>
      <c r="G4" s="163"/>
      <c r="H4" s="10"/>
      <c r="I4" s="13"/>
    </row>
    <row r="5" spans="1:9" ht="16.2" thickBot="1" x14ac:dyDescent="0.35">
      <c r="A5" s="155" t="s">
        <v>142</v>
      </c>
      <c r="B5" s="156"/>
      <c r="C5" s="156"/>
      <c r="D5" s="156"/>
      <c r="E5" s="156"/>
      <c r="F5" s="156"/>
      <c r="G5" s="157"/>
      <c r="H5" s="13"/>
      <c r="I5" s="13"/>
    </row>
    <row r="6" spans="1:9" ht="16.2" thickBot="1" x14ac:dyDescent="0.35">
      <c r="A6" s="15" t="s">
        <v>51</v>
      </c>
      <c r="B6" s="81">
        <v>641.82279498990556</v>
      </c>
      <c r="C6" s="81">
        <v>66.8901146830611</v>
      </c>
      <c r="D6" s="81">
        <v>1063.287381447811</v>
      </c>
      <c r="E6" s="81">
        <v>76.419585042552455</v>
      </c>
      <c r="F6" s="81">
        <v>1705.1101764380192</v>
      </c>
      <c r="G6" s="81">
        <v>72.530136680658899</v>
      </c>
      <c r="H6" s="13"/>
      <c r="I6" s="13"/>
    </row>
    <row r="7" spans="1:9" ht="16.2" thickBot="1" x14ac:dyDescent="0.35">
      <c r="A7" s="15" t="s">
        <v>52</v>
      </c>
      <c r="B7" s="81">
        <v>1.413097273774228</v>
      </c>
      <c r="C7" s="81">
        <v>0.14727155133616862</v>
      </c>
      <c r="D7" s="81">
        <v>1.8109742976687011</v>
      </c>
      <c r="E7" s="81">
        <v>0.13015663193719823</v>
      </c>
      <c r="F7" s="81">
        <v>3.2240715714429209</v>
      </c>
      <c r="G7" s="81">
        <v>0.13714207737207881</v>
      </c>
      <c r="H7" s="13"/>
      <c r="I7" s="13"/>
    </row>
    <row r="8" spans="1:9" ht="16.2" thickBot="1" x14ac:dyDescent="0.35">
      <c r="A8" s="15" t="s">
        <v>53</v>
      </c>
      <c r="B8" s="81">
        <v>100.60999211270561</v>
      </c>
      <c r="C8" s="81">
        <v>10.485470387175319</v>
      </c>
      <c r="D8" s="81">
        <v>139.45813295106319</v>
      </c>
      <c r="E8" s="81">
        <v>10.023003034624512</v>
      </c>
      <c r="F8" s="81">
        <v>240.06812506377622</v>
      </c>
      <c r="G8" s="81">
        <v>10.211758843595254</v>
      </c>
      <c r="H8" s="13"/>
      <c r="I8" s="13"/>
    </row>
    <row r="9" spans="1:9" ht="16.2" thickBot="1" x14ac:dyDescent="0.35">
      <c r="A9" s="15" t="s">
        <v>63</v>
      </c>
      <c r="B9" s="81">
        <v>81.298093405141003</v>
      </c>
      <c r="C9" s="81">
        <v>8.4728040727653227</v>
      </c>
      <c r="D9" s="81">
        <v>38.381547367495124</v>
      </c>
      <c r="E9" s="81">
        <v>2.7585222718633515</v>
      </c>
      <c r="F9" s="81">
        <v>119.67964077263251</v>
      </c>
      <c r="G9" s="81">
        <v>5.0908034114631455</v>
      </c>
      <c r="H9" s="13"/>
      <c r="I9" s="13"/>
    </row>
    <row r="10" spans="1:9" ht="16.2" thickBot="1" x14ac:dyDescent="0.35">
      <c r="A10" s="15" t="s">
        <v>55</v>
      </c>
      <c r="B10" s="81">
        <v>7.1140936768097287</v>
      </c>
      <c r="C10" s="81">
        <v>0.74142356055665926</v>
      </c>
      <c r="D10" s="81">
        <v>10.681238855252422</v>
      </c>
      <c r="E10" s="81">
        <v>0.7676718968933256</v>
      </c>
      <c r="F10" s="81">
        <v>17.795332532062037</v>
      </c>
      <c r="G10" s="81">
        <v>0.75695865209397073</v>
      </c>
      <c r="H10" s="13"/>
      <c r="I10" s="13"/>
    </row>
    <row r="11" spans="1:9" ht="16.2" thickBot="1" x14ac:dyDescent="0.35">
      <c r="A11" s="15" t="s">
        <v>56</v>
      </c>
      <c r="B11" s="81">
        <v>20.873565633645537</v>
      </c>
      <c r="C11" s="81">
        <v>2.175421642824189</v>
      </c>
      <c r="D11" s="81">
        <v>31.445614691186002</v>
      </c>
      <c r="E11" s="81">
        <v>2.2600294784241024</v>
      </c>
      <c r="F11" s="81">
        <v>52.319180324830903</v>
      </c>
      <c r="G11" s="81">
        <v>2.2254968344082036</v>
      </c>
      <c r="H11" s="13"/>
      <c r="I11" s="13"/>
    </row>
    <row r="12" spans="1:9" ht="16.2" thickBot="1" x14ac:dyDescent="0.35">
      <c r="A12" s="15" t="s">
        <v>57</v>
      </c>
      <c r="B12" s="81">
        <v>42.501831735611113</v>
      </c>
      <c r="C12" s="81">
        <v>4.4294973958971129</v>
      </c>
      <c r="D12" s="81">
        <v>41.337215985276409</v>
      </c>
      <c r="E12" s="81">
        <v>2.9709492913456907</v>
      </c>
      <c r="F12" s="81">
        <v>83.839047720888303</v>
      </c>
      <c r="G12" s="81">
        <v>3.5662549402380819</v>
      </c>
      <c r="H12" s="13"/>
      <c r="I12" s="13"/>
    </row>
    <row r="13" spans="1:9" ht="16.2" thickBot="1" x14ac:dyDescent="0.35">
      <c r="A13" s="15" t="s">
        <v>58</v>
      </c>
      <c r="B13" s="81">
        <v>20.110901442507942</v>
      </c>
      <c r="C13" s="81">
        <v>2.0959375615355831</v>
      </c>
      <c r="D13" s="81">
        <v>20.54035872815836</v>
      </c>
      <c r="E13" s="81">
        <v>1.4762572358318511</v>
      </c>
      <c r="F13" s="81">
        <v>40.651260170665985</v>
      </c>
      <c r="G13" s="81">
        <v>1.7291794378816818</v>
      </c>
      <c r="H13" s="13"/>
      <c r="I13" s="13"/>
    </row>
    <row r="14" spans="1:9" ht="16.2" thickBot="1" x14ac:dyDescent="0.35">
      <c r="A14" s="15" t="s">
        <v>59</v>
      </c>
      <c r="B14" s="81">
        <v>9.1913543578107646</v>
      </c>
      <c r="C14" s="81">
        <v>0.95791354231394199</v>
      </c>
      <c r="D14" s="81">
        <v>9.0114476820243912</v>
      </c>
      <c r="E14" s="81">
        <v>0.64766224494762903</v>
      </c>
      <c r="F14" s="81">
        <v>18.202802039834481</v>
      </c>
      <c r="G14" s="81">
        <v>0.77429115031040507</v>
      </c>
      <c r="H14" s="13"/>
      <c r="I14" s="13"/>
    </row>
    <row r="15" spans="1:9" ht="16.2" thickBot="1" x14ac:dyDescent="0.35">
      <c r="A15" s="15" t="s">
        <v>60</v>
      </c>
      <c r="B15" s="81">
        <v>4.9536023524239772</v>
      </c>
      <c r="C15" s="81">
        <v>0.51625936634602143</v>
      </c>
      <c r="D15" s="81">
        <v>0.92828141550526377</v>
      </c>
      <c r="E15" s="81">
        <v>6.6716563944389629E-2</v>
      </c>
      <c r="F15" s="81">
        <v>5.881883767929196</v>
      </c>
      <c r="G15" s="81">
        <v>0.25019722450947501</v>
      </c>
      <c r="H15" s="13"/>
      <c r="I15" s="13"/>
    </row>
    <row r="16" spans="1:9" ht="16.2" thickBot="1" x14ac:dyDescent="0.35">
      <c r="A16" s="15" t="s">
        <v>61</v>
      </c>
      <c r="B16" s="81">
        <v>0.61600478825232818</v>
      </c>
      <c r="C16" s="81">
        <v>6.4199388449830697E-2</v>
      </c>
      <c r="D16" s="81">
        <v>0.9652745387890187</v>
      </c>
      <c r="E16" s="81">
        <v>6.9375298713651348E-2</v>
      </c>
      <c r="F16" s="81">
        <v>1.5812793270413421</v>
      </c>
      <c r="G16" s="81">
        <v>6.7262753636364719E-2</v>
      </c>
      <c r="H16" s="13"/>
      <c r="I16" s="13"/>
    </row>
    <row r="17" spans="1:9" ht="16.2" thickBot="1" x14ac:dyDescent="0.35">
      <c r="A17" s="15" t="s">
        <v>64</v>
      </c>
      <c r="B17" s="81">
        <v>29.012824285751563</v>
      </c>
      <c r="C17" s="81">
        <v>3.0236868476819128</v>
      </c>
      <c r="D17" s="81">
        <v>33.533263636637173</v>
      </c>
      <c r="E17" s="81">
        <v>2.4100710089731336</v>
      </c>
      <c r="F17" s="81">
        <v>62.546087922383435</v>
      </c>
      <c r="G17" s="81">
        <v>2.6605179938153287</v>
      </c>
      <c r="H17" s="13"/>
      <c r="I17" s="13"/>
    </row>
    <row r="18" spans="1:9" ht="16.2" thickBot="1" x14ac:dyDescent="0.35">
      <c r="A18" s="39" t="s">
        <v>38</v>
      </c>
      <c r="B18" s="82">
        <v>959.5181560548848</v>
      </c>
      <c r="C18" s="82">
        <v>100</v>
      </c>
      <c r="D18" s="82">
        <v>1391.3807315961533</v>
      </c>
      <c r="E18" s="82">
        <v>100</v>
      </c>
      <c r="F18" s="82">
        <v>2350.8988876519088</v>
      </c>
      <c r="G18" s="82">
        <v>100</v>
      </c>
      <c r="H18" s="13"/>
      <c r="I18" s="13"/>
    </row>
    <row r="19" spans="1:9" ht="16.2" thickBot="1" x14ac:dyDescent="0.35">
      <c r="A19" s="158" t="s">
        <v>143</v>
      </c>
      <c r="B19" s="159"/>
      <c r="C19" s="159"/>
      <c r="D19" s="159"/>
      <c r="E19" s="159"/>
      <c r="F19" s="159"/>
      <c r="G19" s="160"/>
      <c r="H19" s="13"/>
      <c r="I19" s="13"/>
    </row>
    <row r="20" spans="1:9" ht="16.2" thickBot="1" x14ac:dyDescent="0.35">
      <c r="A20" s="15" t="s">
        <v>51</v>
      </c>
      <c r="B20" s="81">
        <v>582.63777422367048</v>
      </c>
      <c r="C20" s="83">
        <v>65.056084421404705</v>
      </c>
      <c r="D20" s="81">
        <v>975.55511957943122</v>
      </c>
      <c r="E20" s="83">
        <v>75.207131224032452</v>
      </c>
      <c r="F20" s="81">
        <v>1558.1928938037818</v>
      </c>
      <c r="G20" s="81">
        <v>71.061102836518671</v>
      </c>
      <c r="H20" s="13"/>
      <c r="I20" s="13"/>
    </row>
    <row r="21" spans="1:9" ht="16.2" thickBot="1" x14ac:dyDescent="0.35">
      <c r="A21" s="15" t="s">
        <v>52</v>
      </c>
      <c r="B21" s="81">
        <v>1.5574808598036103</v>
      </c>
      <c r="C21" s="83">
        <v>0.17390497283687661</v>
      </c>
      <c r="D21" s="81">
        <v>1.9081577104736702</v>
      </c>
      <c r="E21" s="83">
        <v>0.14710298213555537</v>
      </c>
      <c r="F21" s="81">
        <v>3.465638570277255</v>
      </c>
      <c r="G21" s="81">
        <v>0.15804981515189084</v>
      </c>
      <c r="H21" s="13"/>
      <c r="I21" s="13"/>
    </row>
    <row r="22" spans="1:9" ht="16.2" thickBot="1" x14ac:dyDescent="0.35">
      <c r="A22" s="15" t="s">
        <v>53</v>
      </c>
      <c r="B22" s="81">
        <v>97.276999083576797</v>
      </c>
      <c r="C22" s="83">
        <v>10.861741110202423</v>
      </c>
      <c r="D22" s="81">
        <v>138.19351349409877</v>
      </c>
      <c r="E22" s="83">
        <v>10.653562771667213</v>
      </c>
      <c r="F22" s="81">
        <v>235.47051257768143</v>
      </c>
      <c r="G22" s="81">
        <v>10.738589795774985</v>
      </c>
      <c r="H22" s="13"/>
      <c r="I22" s="13"/>
    </row>
    <row r="23" spans="1:9" ht="16.2" thickBot="1" x14ac:dyDescent="0.35">
      <c r="A23" s="15" t="s">
        <v>54</v>
      </c>
      <c r="B23" s="81">
        <v>79.816349881989666</v>
      </c>
      <c r="C23" s="83">
        <v>8.9121224641671031</v>
      </c>
      <c r="D23" s="81">
        <v>37.009647610056597</v>
      </c>
      <c r="E23" s="83">
        <v>2.8531339424108242</v>
      </c>
      <c r="F23" s="81">
        <v>116.8259974920404</v>
      </c>
      <c r="G23" s="81">
        <v>5.3278283162329538</v>
      </c>
      <c r="H23" s="13"/>
      <c r="I23" s="13"/>
    </row>
    <row r="24" spans="1:9" ht="16.2" thickBot="1" x14ac:dyDescent="0.35">
      <c r="A24" s="15" t="s">
        <v>55</v>
      </c>
      <c r="B24" s="81">
        <v>6.4586937986803656</v>
      </c>
      <c r="C24" s="83">
        <v>0.72116389909461964</v>
      </c>
      <c r="D24" s="81">
        <v>10.64275667516111</v>
      </c>
      <c r="E24" s="83">
        <v>0.82046742597112499</v>
      </c>
      <c r="F24" s="81">
        <v>17.101450473841368</v>
      </c>
      <c r="G24" s="81">
        <v>0.77990853097055957</v>
      </c>
      <c r="H24" s="13"/>
      <c r="I24" s="13"/>
    </row>
    <row r="25" spans="1:9" ht="16.2" thickBot="1" x14ac:dyDescent="0.35">
      <c r="A25" s="15" t="s">
        <v>56</v>
      </c>
      <c r="B25" s="81">
        <v>16.500332787760822</v>
      </c>
      <c r="C25" s="83">
        <v>1.8423917746358671</v>
      </c>
      <c r="D25" s="81">
        <v>30.204658230060481</v>
      </c>
      <c r="E25" s="83">
        <v>2.3285262405926543</v>
      </c>
      <c r="F25" s="81">
        <v>46.704991017821051</v>
      </c>
      <c r="G25" s="81">
        <v>2.1299726002434216</v>
      </c>
      <c r="H25" s="13"/>
      <c r="I25" s="13"/>
    </row>
    <row r="26" spans="1:9" ht="16.2" thickBot="1" x14ac:dyDescent="0.35">
      <c r="A26" s="15" t="s">
        <v>57</v>
      </c>
      <c r="B26" s="81">
        <v>41.646804720872993</v>
      </c>
      <c r="C26" s="83">
        <v>4.6501929048677821</v>
      </c>
      <c r="D26" s="81">
        <v>41.792552730488183</v>
      </c>
      <c r="E26" s="83">
        <v>3.2218558790856764</v>
      </c>
      <c r="F26" s="81">
        <v>83.439357451362838</v>
      </c>
      <c r="G26" s="81">
        <v>3.805236684137383</v>
      </c>
      <c r="H26" s="13"/>
      <c r="I26" s="13"/>
    </row>
    <row r="27" spans="1:9" ht="16.2" thickBot="1" x14ac:dyDescent="0.35">
      <c r="A27" s="15" t="s">
        <v>58</v>
      </c>
      <c r="B27" s="81">
        <v>19.597348174643855</v>
      </c>
      <c r="C27" s="83">
        <v>2.1881978712829846</v>
      </c>
      <c r="D27" s="81">
        <v>21.175911526597581</v>
      </c>
      <c r="E27" s="83">
        <v>1.6324854690485331</v>
      </c>
      <c r="F27" s="81">
        <v>40.773259701241464</v>
      </c>
      <c r="G27" s="81">
        <v>1.8594570750075965</v>
      </c>
      <c r="H27" s="13"/>
      <c r="I27" s="13"/>
    </row>
    <row r="28" spans="1:9" ht="16.2" thickBot="1" x14ac:dyDescent="0.35">
      <c r="A28" s="15" t="s">
        <v>59</v>
      </c>
      <c r="B28" s="81">
        <v>8.8946008332485036</v>
      </c>
      <c r="C28" s="83">
        <v>0.99315205484835656</v>
      </c>
      <c r="D28" s="81">
        <v>9.1435204451253949</v>
      </c>
      <c r="E28" s="83">
        <v>0.70488886600546308</v>
      </c>
      <c r="F28" s="81">
        <v>18.038121278372895</v>
      </c>
      <c r="G28" s="81">
        <v>0.82262523223999884</v>
      </c>
      <c r="H28" s="13"/>
      <c r="I28" s="13"/>
    </row>
    <row r="29" spans="1:9" ht="16.2" thickBot="1" x14ac:dyDescent="0.35">
      <c r="A29" s="15" t="s">
        <v>60</v>
      </c>
      <c r="B29" s="81">
        <v>13.835145283937008</v>
      </c>
      <c r="C29" s="83">
        <v>1.5448026533698078</v>
      </c>
      <c r="D29" s="81">
        <v>3.3711334933991641</v>
      </c>
      <c r="E29" s="83">
        <v>0.25988616524415542</v>
      </c>
      <c r="F29" s="81">
        <v>17.206278777336014</v>
      </c>
      <c r="G29" s="81">
        <v>0.78468920663942754</v>
      </c>
      <c r="H29" s="13"/>
      <c r="I29" s="13"/>
    </row>
    <row r="30" spans="1:9" ht="16.2" thickBot="1" x14ac:dyDescent="0.35">
      <c r="A30" s="15" t="s">
        <v>61</v>
      </c>
      <c r="B30" s="81">
        <v>0.976693937163996</v>
      </c>
      <c r="C30" s="83">
        <v>0.10905555053425449</v>
      </c>
      <c r="D30" s="81">
        <v>0.98121347893030664</v>
      </c>
      <c r="E30" s="83">
        <v>7.5643343351541437E-2</v>
      </c>
      <c r="F30" s="81">
        <v>1.9579074160943055</v>
      </c>
      <c r="G30" s="81">
        <v>8.9290010750735935E-2</v>
      </c>
      <c r="H30" s="13"/>
      <c r="I30" s="13"/>
    </row>
    <row r="31" spans="1:9" ht="16.2" thickBot="1" x14ac:dyDescent="0.35">
      <c r="A31" s="15" t="s">
        <v>62</v>
      </c>
      <c r="B31" s="81">
        <v>26.394831860947491</v>
      </c>
      <c r="C31" s="83">
        <v>2.9471903227053438</v>
      </c>
      <c r="D31" s="81">
        <v>27.179549541889433</v>
      </c>
      <c r="E31" s="83">
        <v>2.0953156905046986</v>
      </c>
      <c r="F31" s="81">
        <v>53.574381402831719</v>
      </c>
      <c r="G31" s="81">
        <v>2.4432498963436475</v>
      </c>
      <c r="H31" s="13"/>
      <c r="I31" s="13"/>
    </row>
    <row r="32" spans="1:9" ht="16.2" thickBot="1" x14ac:dyDescent="0.35">
      <c r="A32" s="39" t="s">
        <v>38</v>
      </c>
      <c r="B32" s="82">
        <v>895.59305544674226</v>
      </c>
      <c r="C32" s="84">
        <v>100</v>
      </c>
      <c r="D32" s="82">
        <v>1297.1577345150647</v>
      </c>
      <c r="E32" s="84">
        <v>100</v>
      </c>
      <c r="F32" s="82">
        <v>2192.7507899624352</v>
      </c>
      <c r="G32" s="82">
        <v>100</v>
      </c>
      <c r="H32" s="13"/>
      <c r="I32" s="13"/>
    </row>
    <row r="33" spans="1:1" ht="15.6" x14ac:dyDescent="0.3">
      <c r="A33" s="33" t="s">
        <v>96</v>
      </c>
    </row>
  </sheetData>
  <mergeCells count="13">
    <mergeCell ref="A5:G5"/>
    <mergeCell ref="A19:G19"/>
    <mergeCell ref="A1:G1"/>
    <mergeCell ref="A2:A4"/>
    <mergeCell ref="B2:C2"/>
    <mergeCell ref="D2:E2"/>
    <mergeCell ref="F2:G2"/>
    <mergeCell ref="C3:C4"/>
    <mergeCell ref="D3:D4"/>
    <mergeCell ref="E3:E4"/>
    <mergeCell ref="F3:F4"/>
    <mergeCell ref="G3:G4"/>
    <mergeCell ref="B3:B4"/>
  </mergeCells>
  <pageMargins left="0.7" right="0.7" top="0.75" bottom="0.75" header="0.3" footer="0.3"/>
  <pageSetup paperSize="9" orientation="portrait" horizontalDpi="4294967292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20"/>
  <sheetViews>
    <sheetView topLeftCell="A4" workbookViewId="0">
      <selection activeCell="C15" sqref="C15"/>
    </sheetView>
  </sheetViews>
  <sheetFormatPr baseColWidth="10" defaultRowHeight="14.4" x14ac:dyDescent="0.3"/>
  <cols>
    <col min="2" max="2" width="11.88671875" bestFit="1" customWidth="1"/>
    <col min="3" max="3" width="11.109375" bestFit="1" customWidth="1"/>
  </cols>
  <sheetData>
    <row r="2" spans="1:14" ht="16.2" thickBot="1" x14ac:dyDescent="0.35">
      <c r="A2" s="170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69.599999999999994" thickBot="1" x14ac:dyDescent="0.35">
      <c r="A3" s="21"/>
      <c r="B3" s="22" t="s">
        <v>51</v>
      </c>
      <c r="C3" s="22" t="s">
        <v>52</v>
      </c>
      <c r="D3" s="22" t="s">
        <v>53</v>
      </c>
      <c r="E3" s="22" t="s">
        <v>63</v>
      </c>
      <c r="F3" s="22" t="s">
        <v>55</v>
      </c>
      <c r="G3" s="22" t="s">
        <v>56</v>
      </c>
      <c r="H3" s="22" t="s">
        <v>57</v>
      </c>
      <c r="I3" s="22" t="s">
        <v>58</v>
      </c>
      <c r="J3" s="22" t="s">
        <v>59</v>
      </c>
      <c r="K3" s="22" t="s">
        <v>60</v>
      </c>
      <c r="L3" s="22" t="s">
        <v>61</v>
      </c>
      <c r="M3" s="22" t="s">
        <v>64</v>
      </c>
      <c r="N3" s="22" t="s">
        <v>38</v>
      </c>
    </row>
    <row r="4" spans="1:14" ht="15" thickBot="1" x14ac:dyDescent="0.35">
      <c r="A4" s="164" t="s">
        <v>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</row>
    <row r="5" spans="1:14" ht="15" thickBot="1" x14ac:dyDescent="0.35">
      <c r="A5" s="23" t="s">
        <v>1</v>
      </c>
      <c r="B5" s="85">
        <v>293.67651757413654</v>
      </c>
      <c r="C5" s="85">
        <v>0.29740685203532297</v>
      </c>
      <c r="D5" s="85">
        <v>42.153522508210067</v>
      </c>
      <c r="E5" s="85">
        <v>5.2962784293950183</v>
      </c>
      <c r="F5" s="85">
        <v>2.7875586175117175</v>
      </c>
      <c r="G5" s="85">
        <v>7.219409195210349</v>
      </c>
      <c r="H5" s="85">
        <v>6.62647540362605</v>
      </c>
      <c r="I5" s="85">
        <v>3.5832025034184478</v>
      </c>
      <c r="J5" s="85">
        <v>0.64795692295351537</v>
      </c>
      <c r="K5" s="85">
        <v>0.32169782791673718</v>
      </c>
      <c r="L5" s="85">
        <v>0.57373810191823404</v>
      </c>
      <c r="M5" s="85">
        <v>7.6122122522765396</v>
      </c>
      <c r="N5" s="85">
        <v>370.79597618850306</v>
      </c>
    </row>
    <row r="6" spans="1:14" ht="15" thickBot="1" x14ac:dyDescent="0.35">
      <c r="A6" s="23" t="s">
        <v>2</v>
      </c>
      <c r="B6" s="85">
        <v>282.11879138960967</v>
      </c>
      <c r="C6" s="85">
        <v>0.25073741881439632</v>
      </c>
      <c r="D6" s="85">
        <v>39.391832124688854</v>
      </c>
      <c r="E6" s="85">
        <v>26.529354319009702</v>
      </c>
      <c r="F6" s="85">
        <v>2.9330049663512825</v>
      </c>
      <c r="G6" s="85">
        <v>9.532680988371629</v>
      </c>
      <c r="H6" s="85">
        <v>15.727137397596136</v>
      </c>
      <c r="I6" s="85">
        <v>8.3300510602315949</v>
      </c>
      <c r="J6" s="85">
        <v>4.6520825107815966</v>
      </c>
      <c r="K6" s="85">
        <v>1.6603310492290242</v>
      </c>
      <c r="L6" s="85">
        <v>0.13676997676841668</v>
      </c>
      <c r="M6" s="85">
        <v>6.8560086294170013</v>
      </c>
      <c r="N6" s="85">
        <v>398.11878183112316</v>
      </c>
    </row>
    <row r="7" spans="1:14" ht="15" thickBot="1" x14ac:dyDescent="0.35">
      <c r="A7" s="23" t="s">
        <v>3</v>
      </c>
      <c r="B7" s="85">
        <v>226.68685154532608</v>
      </c>
      <c r="C7" s="85">
        <v>0.73596512394137503</v>
      </c>
      <c r="D7" s="85">
        <v>29.76755908884067</v>
      </c>
      <c r="E7" s="85">
        <v>12.581064085503026</v>
      </c>
      <c r="F7" s="85">
        <v>2.5057498262201259</v>
      </c>
      <c r="G7" s="85">
        <v>6.8855282610449855</v>
      </c>
      <c r="H7" s="85">
        <v>14.91833044737586</v>
      </c>
      <c r="I7" s="85">
        <v>5.9654391837611236</v>
      </c>
      <c r="J7" s="85">
        <v>0.84760494296777078</v>
      </c>
      <c r="K7" s="85">
        <v>0.14363419325190624</v>
      </c>
      <c r="L7" s="85">
        <v>4.4170099028279293E-2</v>
      </c>
      <c r="M7" s="85">
        <v>8.1849541533865509</v>
      </c>
      <c r="N7" s="85">
        <v>309.2668509507256</v>
      </c>
    </row>
    <row r="8" spans="1:14" ht="15" thickBot="1" x14ac:dyDescent="0.35">
      <c r="A8" s="23" t="s">
        <v>4</v>
      </c>
      <c r="B8" s="85">
        <v>192.82642204856938</v>
      </c>
      <c r="C8" s="85">
        <v>0.32374309681577379</v>
      </c>
      <c r="D8" s="85">
        <v>23.155613502325906</v>
      </c>
      <c r="E8" s="85">
        <v>8.5427989742320705</v>
      </c>
      <c r="F8" s="85">
        <v>2.3212881177961364</v>
      </c>
      <c r="G8" s="85">
        <v>5.8149818366301442</v>
      </c>
      <c r="H8" s="85">
        <v>9.4115159206357877</v>
      </c>
      <c r="I8" s="85">
        <v>4.8136180188053208</v>
      </c>
      <c r="J8" s="85">
        <v>2.5879918113512019</v>
      </c>
      <c r="K8" s="85">
        <v>0.17806097530372528</v>
      </c>
      <c r="L8" s="85">
        <v>6.5627332342727621E-3</v>
      </c>
      <c r="M8" s="85">
        <v>10.919140786934074</v>
      </c>
      <c r="N8" s="85">
        <v>260.90173782260825</v>
      </c>
    </row>
    <row r="9" spans="1:14" ht="15" thickBot="1" x14ac:dyDescent="0.35">
      <c r="A9" s="23" t="s">
        <v>5</v>
      </c>
      <c r="B9" s="85">
        <v>280.21704294418072</v>
      </c>
      <c r="C9" s="85">
        <v>0.3340218030757629</v>
      </c>
      <c r="D9" s="85">
        <v>32.7885106390613</v>
      </c>
      <c r="E9" s="85">
        <v>10.796502925798784</v>
      </c>
      <c r="F9" s="85">
        <v>2.3235856121081628</v>
      </c>
      <c r="G9" s="85">
        <v>8.7335989484565282</v>
      </c>
      <c r="H9" s="85">
        <v>6.0529570423454455</v>
      </c>
      <c r="I9" s="85">
        <v>4.2957770727279874</v>
      </c>
      <c r="J9" s="85">
        <v>0.60722050222643209</v>
      </c>
      <c r="K9" s="85">
        <v>0.16597721862412881</v>
      </c>
      <c r="L9" s="85">
        <v>0.41598879604441352</v>
      </c>
      <c r="M9" s="85">
        <v>4.9612789522733864</v>
      </c>
      <c r="N9" s="85">
        <v>351.69246245685076</v>
      </c>
    </row>
    <row r="10" spans="1:14" ht="15" thickBot="1" x14ac:dyDescent="0.35">
      <c r="A10" s="23" t="s">
        <v>6</v>
      </c>
      <c r="B10" s="85">
        <v>96.340423202159869</v>
      </c>
      <c r="C10" s="85">
        <v>0.47098000292094111</v>
      </c>
      <c r="D10" s="85">
        <v>14.045283797383378</v>
      </c>
      <c r="E10" s="85">
        <v>3.3102017410339299</v>
      </c>
      <c r="F10" s="85">
        <v>1.0525030789767467</v>
      </c>
      <c r="G10" s="85">
        <v>2.5041632043598825</v>
      </c>
      <c r="H10" s="85">
        <v>1.6903419251668466</v>
      </c>
      <c r="I10" s="85">
        <v>1.5744612773776507</v>
      </c>
      <c r="J10" s="85">
        <v>2.0867804946153394</v>
      </c>
      <c r="K10" s="85">
        <v>0</v>
      </c>
      <c r="L10" s="85">
        <v>3.9952607222862681E-2</v>
      </c>
      <c r="M10" s="85">
        <v>4.6132841248106491</v>
      </c>
      <c r="N10" s="85">
        <v>127.72837545600986</v>
      </c>
    </row>
    <row r="11" spans="1:14" ht="15" thickBot="1" x14ac:dyDescent="0.35">
      <c r="A11" s="23" t="s">
        <v>7</v>
      </c>
      <c r="B11" s="85">
        <v>25.754903137479772</v>
      </c>
      <c r="C11" s="85">
        <v>5.1622133034671606E-2</v>
      </c>
      <c r="D11" s="85">
        <v>4.1912689049430414</v>
      </c>
      <c r="E11" s="85">
        <v>0.8642733574199315</v>
      </c>
      <c r="F11" s="85">
        <v>0.33328266126182904</v>
      </c>
      <c r="G11" s="85">
        <v>0.59037522843268886</v>
      </c>
      <c r="H11" s="85">
        <v>0.25184206318293134</v>
      </c>
      <c r="I11" s="85">
        <v>0.38463788881477284</v>
      </c>
      <c r="J11" s="85">
        <v>8.5246461108020352E-2</v>
      </c>
      <c r="K11" s="85">
        <v>8.772171160351959E-4</v>
      </c>
      <c r="L11" s="85">
        <v>4.1126960841130669E-2</v>
      </c>
      <c r="M11" s="85">
        <v>2.5922880942103039</v>
      </c>
      <c r="N11" s="85">
        <v>35.141744107828963</v>
      </c>
    </row>
    <row r="12" spans="1:14" ht="15" thickBot="1" x14ac:dyDescent="0.35">
      <c r="A12" s="23" t="s">
        <v>8</v>
      </c>
      <c r="B12" s="85">
        <v>12.672072306056851</v>
      </c>
      <c r="C12" s="85">
        <v>0.11227392391171093</v>
      </c>
      <c r="D12" s="85">
        <v>3.5692748936423535</v>
      </c>
      <c r="E12" s="85">
        <v>1.9242361415324325</v>
      </c>
      <c r="F12" s="85">
        <v>0.21744580636491778</v>
      </c>
      <c r="G12" s="85">
        <v>0.35823520414906446</v>
      </c>
      <c r="H12" s="85">
        <v>1.5789412192395547</v>
      </c>
      <c r="I12" s="85">
        <v>0.65464445068450683</v>
      </c>
      <c r="J12" s="85">
        <v>1.0873289089229412</v>
      </c>
      <c r="K12" s="85">
        <v>0</v>
      </c>
      <c r="L12" s="85">
        <v>8.1661746535028418E-2</v>
      </c>
      <c r="M12" s="85">
        <v>0.28296390216328504</v>
      </c>
      <c r="N12" s="85">
        <v>22.539078503197128</v>
      </c>
    </row>
    <row r="13" spans="1:14" ht="15" thickBot="1" x14ac:dyDescent="0.35">
      <c r="A13" s="23" t="s">
        <v>94</v>
      </c>
      <c r="B13" s="85">
        <v>2.3769892218545454</v>
      </c>
      <c r="C13" s="85">
        <v>7.3907895536172233E-3</v>
      </c>
      <c r="D13" s="85">
        <v>0.27612498702845623</v>
      </c>
      <c r="E13" s="85">
        <v>1.045136942374604E-2</v>
      </c>
      <c r="F13" s="85">
        <v>9.8824654184635659E-3</v>
      </c>
      <c r="G13" s="85">
        <v>0.12128720981312104</v>
      </c>
      <c r="H13" s="85">
        <v>6.6399734861565529E-3</v>
      </c>
      <c r="I13" s="85">
        <v>3.0361369893659651E-3</v>
      </c>
      <c r="J13" s="85">
        <v>0</v>
      </c>
      <c r="K13" s="85">
        <v>0</v>
      </c>
      <c r="L13" s="85">
        <v>0</v>
      </c>
      <c r="M13" s="85">
        <v>6.4499572219702834E-3</v>
      </c>
      <c r="N13" s="85">
        <v>2.8182521107896026</v>
      </c>
    </row>
    <row r="14" spans="1:14" ht="15" thickBot="1" x14ac:dyDescent="0.35">
      <c r="A14" s="23" t="s">
        <v>140</v>
      </c>
      <c r="B14" s="85">
        <v>29.809219622365603</v>
      </c>
      <c r="C14" s="85">
        <v>0</v>
      </c>
      <c r="D14" s="85">
        <v>5.7618075266265745</v>
      </c>
      <c r="E14" s="85">
        <v>0.15575305456032357</v>
      </c>
      <c r="F14" s="85">
        <v>0.17375785202551333</v>
      </c>
      <c r="G14" s="85">
        <v>0.49965031952199823</v>
      </c>
      <c r="H14" s="85">
        <v>0.1541647117582472</v>
      </c>
      <c r="I14" s="85">
        <v>1.0215386592758412E-2</v>
      </c>
      <c r="J14" s="85">
        <v>0.18795184730821193</v>
      </c>
      <c r="K14" s="85">
        <v>0</v>
      </c>
      <c r="L14" s="85">
        <v>5.5925038232914441E-2</v>
      </c>
      <c r="M14" s="85">
        <v>0.64893212837709024</v>
      </c>
      <c r="N14" s="85">
        <v>37.45737748735997</v>
      </c>
    </row>
    <row r="15" spans="1:14" ht="15" thickBot="1" x14ac:dyDescent="0.35">
      <c r="A15" s="23" t="s">
        <v>9</v>
      </c>
      <c r="B15" s="85">
        <v>262.63094344570254</v>
      </c>
      <c r="C15" s="85">
        <v>0.63993042733934991</v>
      </c>
      <c r="D15" s="85">
        <v>44.96732709101488</v>
      </c>
      <c r="E15" s="85">
        <v>49.668726374728955</v>
      </c>
      <c r="F15" s="85">
        <v>3.1372735280272259</v>
      </c>
      <c r="G15" s="85">
        <v>10.059269928840942</v>
      </c>
      <c r="H15" s="85">
        <v>27.420701616473785</v>
      </c>
      <c r="I15" s="85">
        <v>11.036177191262786</v>
      </c>
      <c r="J15" s="85">
        <v>5.4126376376004712</v>
      </c>
      <c r="K15" s="85">
        <v>3.4113052864876758</v>
      </c>
      <c r="L15" s="85">
        <v>0.18538326721579435</v>
      </c>
      <c r="M15" s="85">
        <v>15.868574941316338</v>
      </c>
      <c r="N15" s="85">
        <v>434.43825073571759</v>
      </c>
    </row>
    <row r="16" spans="1:14" ht="15" thickBot="1" x14ac:dyDescent="0.35">
      <c r="A16" s="167" t="s">
        <v>10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9"/>
    </row>
    <row r="17" spans="1:14" ht="15" thickBot="1" x14ac:dyDescent="0.35">
      <c r="A17" s="23" t="s">
        <v>11</v>
      </c>
      <c r="B17" s="85">
        <v>641.82279498990556</v>
      </c>
      <c r="C17" s="85">
        <v>1.413097273774228</v>
      </c>
      <c r="D17" s="85">
        <v>100.60999211270561</v>
      </c>
      <c r="E17" s="85">
        <v>81.298093405141003</v>
      </c>
      <c r="F17" s="85">
        <v>7.1140936768097287</v>
      </c>
      <c r="G17" s="85">
        <v>20.873565633645537</v>
      </c>
      <c r="H17" s="85">
        <v>42.501831735611113</v>
      </c>
      <c r="I17" s="85">
        <v>20.110901442507942</v>
      </c>
      <c r="J17" s="85">
        <v>9.1913543578107646</v>
      </c>
      <c r="K17" s="85">
        <v>4.9536023524239772</v>
      </c>
      <c r="L17" s="85">
        <v>0.61600478825232818</v>
      </c>
      <c r="M17" s="85">
        <v>29.012824285751563</v>
      </c>
      <c r="N17" s="85">
        <v>959.5181560548848</v>
      </c>
    </row>
    <row r="18" spans="1:14" ht="15" thickBot="1" x14ac:dyDescent="0.35">
      <c r="A18" s="24" t="s">
        <v>12</v>
      </c>
      <c r="B18" s="85">
        <v>1063.287381447811</v>
      </c>
      <c r="C18" s="85">
        <v>1.8109742976687011</v>
      </c>
      <c r="D18" s="85">
        <v>139.45813295106319</v>
      </c>
      <c r="E18" s="85">
        <v>38.381547367495124</v>
      </c>
      <c r="F18" s="85">
        <v>10.681238855252422</v>
      </c>
      <c r="G18" s="85">
        <v>31.445614691186002</v>
      </c>
      <c r="H18" s="85">
        <v>41.337215985276409</v>
      </c>
      <c r="I18" s="85">
        <v>20.54035872815836</v>
      </c>
      <c r="J18" s="85">
        <v>9.0114476820243912</v>
      </c>
      <c r="K18" s="85">
        <v>0.92828141550526377</v>
      </c>
      <c r="L18" s="85">
        <v>0.9652745387890187</v>
      </c>
      <c r="M18" s="85">
        <v>33.533263636637173</v>
      </c>
      <c r="N18" s="85">
        <v>1391.3807315961533</v>
      </c>
    </row>
    <row r="19" spans="1:14" ht="15.6" thickTop="1" thickBot="1" x14ac:dyDescent="0.35">
      <c r="A19" s="25" t="s">
        <v>14</v>
      </c>
      <c r="B19" s="86">
        <v>1705.1101764380192</v>
      </c>
      <c r="C19" s="86">
        <v>3.2240715714429209</v>
      </c>
      <c r="D19" s="86">
        <v>240.06812506377622</v>
      </c>
      <c r="E19" s="86">
        <v>119.67964077263251</v>
      </c>
      <c r="F19" s="86">
        <v>17.795332532062037</v>
      </c>
      <c r="G19" s="86">
        <v>52.319180324830903</v>
      </c>
      <c r="H19" s="86">
        <v>83.839047720888303</v>
      </c>
      <c r="I19" s="86">
        <v>40.651260170665985</v>
      </c>
      <c r="J19" s="86">
        <v>18.202802039834481</v>
      </c>
      <c r="K19" s="86">
        <v>5.881883767929196</v>
      </c>
      <c r="L19" s="86">
        <v>1.5812793270413421</v>
      </c>
      <c r="M19" s="86">
        <v>62.546087922383435</v>
      </c>
      <c r="N19" s="86">
        <v>2350.8988876519088</v>
      </c>
    </row>
    <row r="20" spans="1:14" ht="16.2" thickTop="1" x14ac:dyDescent="0.3">
      <c r="A20" s="34" t="s">
        <v>98</v>
      </c>
    </row>
  </sheetData>
  <mergeCells count="3">
    <mergeCell ref="A4:N4"/>
    <mergeCell ref="A16:N16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1"/>
  <sheetViews>
    <sheetView workbookViewId="0">
      <selection activeCell="A17" sqref="A17:A21"/>
    </sheetView>
  </sheetViews>
  <sheetFormatPr baseColWidth="10" defaultColWidth="11.44140625" defaultRowHeight="13.2" x14ac:dyDescent="0.25"/>
  <cols>
    <col min="1" max="1" width="111.88671875" style="28" customWidth="1"/>
    <col min="2" max="2" width="2" style="26" customWidth="1"/>
    <col min="3" max="3" width="7.88671875" style="26" customWidth="1"/>
    <col min="4" max="16384" width="11.44140625" style="26"/>
  </cols>
  <sheetData>
    <row r="2" spans="1:4" ht="15" x14ac:dyDescent="0.25">
      <c r="A2" s="31" t="s">
        <v>65</v>
      </c>
      <c r="C2" s="27"/>
      <c r="D2" s="27"/>
    </row>
    <row r="3" spans="1:4" x14ac:dyDescent="0.25">
      <c r="B3" s="90"/>
      <c r="C3" s="90"/>
    </row>
    <row r="4" spans="1:4" ht="15" x14ac:dyDescent="0.25">
      <c r="A4" s="29" t="str">
        <f>+Santé_ménage!B7</f>
        <v>1.	SANTE DES MEMBRES DU MENAGE</v>
      </c>
    </row>
    <row r="5" spans="1:4" x14ac:dyDescent="0.25">
      <c r="A5" s="28" t="str">
        <f>Tab1.1!_Toc495579732</f>
        <v>Tableau 1- 1 : Évolution des taux de morbidité, par région, milieu, groupe d’âge et niveau d'instruction selon le sexe (%)</v>
      </c>
      <c r="C5" s="30"/>
    </row>
    <row r="6" spans="1:4" ht="26.4" x14ac:dyDescent="0.25">
      <c r="A6" s="28" t="str">
        <f>Tab1.2!_Toc495579733</f>
        <v>Tableau 1- 2 : Taux de morbidité par région, milieu et niveau d’instruction du chef de ménage selon le groupe d’âges au cours des trois derniers mois (%)</v>
      </c>
      <c r="C6" s="30"/>
    </row>
    <row r="7" spans="1:4" ht="26.4" x14ac:dyDescent="0.25">
      <c r="A7" s="28" t="str">
        <f>+Tab1.2!_Toc495579733</f>
        <v>Tableau 1- 2 : Taux de morbidité par région, milieu et niveau d’instruction du chef de ménage selon le groupe d’âges au cours des trois derniers mois (%)</v>
      </c>
      <c r="C7" s="30"/>
    </row>
    <row r="8" spans="1:4" x14ac:dyDescent="0.25">
      <c r="A8" s="28" t="str">
        <f>'Tab1.3'!A1</f>
        <v>Tableau I 3 : Prévalence  de certaines maladies au cours des 3 derniers mois, par région, milieu  et  groupe d’âge (%)</v>
      </c>
      <c r="C8" s="30"/>
    </row>
    <row r="9" spans="1:4" x14ac:dyDescent="0.25">
      <c r="A9" s="28" t="str">
        <f>Tab1.4!_Toc495579735</f>
        <v>Tableau 1- 4: Proportion des personnes ayant une assurance maladie  (%)</v>
      </c>
      <c r="C9" s="30"/>
    </row>
    <row r="10" spans="1:4" x14ac:dyDescent="0.25">
      <c r="A10" s="28" t="str">
        <f>+Tab1.5!_Toc495579713</f>
        <v>Tableau 1- 5: Les types d'assurance maladie les plus frequentées au Mali (%)</v>
      </c>
      <c r="C10" s="30"/>
    </row>
    <row r="11" spans="1:4" x14ac:dyDescent="0.25">
      <c r="A11" s="28" t="str">
        <f>Tab1.6!_Toc495579714</f>
        <v>Tableau 1- 6: Consommation du tabac  (%)</v>
      </c>
      <c r="C11" s="30"/>
    </row>
    <row r="12" spans="1:4" ht="28.2" customHeight="1" x14ac:dyDescent="0.25">
      <c r="A12" s="29" t="s">
        <v>110</v>
      </c>
      <c r="C12" s="30"/>
    </row>
    <row r="13" spans="1:4" ht="26.4" x14ac:dyDescent="0.25">
      <c r="A13" s="28" t="str">
        <f>'Tab2,1'!A1</f>
        <v>Tableau II- 1 : Proportion des ménages ayant connu l’insécurité alimentaire lors des 12 derniers mois par région et milieu de résidence (%)</v>
      </c>
      <c r="C13" s="30"/>
    </row>
    <row r="14" spans="1:4" x14ac:dyDescent="0.25">
      <c r="A14" s="28" t="str">
        <f>'Tab2,2'!A1:K1</f>
        <v>Tableau II- 2 : Principales stratégies adoptées pour gérer l'insécurité alimentaire dans les ménages, par milieu de résidence (%)[1]</v>
      </c>
      <c r="C14" s="30"/>
    </row>
    <row r="15" spans="1:4" ht="15" x14ac:dyDescent="0.25">
      <c r="A15" s="29"/>
      <c r="C15" s="30"/>
    </row>
    <row r="16" spans="1:4" ht="15" x14ac:dyDescent="0.25">
      <c r="A16" s="29" t="str">
        <f>+Conso!C9</f>
        <v xml:space="preserve">DEPENSES DE CONSOMMATION TRIMESTRIELLE </v>
      </c>
      <c r="C16" s="30"/>
    </row>
    <row r="17" spans="1:3" x14ac:dyDescent="0.25">
      <c r="A17" s="28" t="str">
        <f>+Tab3.1!_Toc29306367</f>
        <v>Tableau 3- 1: Dépenses trimestrielles des selon le milieu de résidence (FCFA)</v>
      </c>
      <c r="C17" s="30"/>
    </row>
    <row r="18" spans="1:3" x14ac:dyDescent="0.25">
      <c r="A18" s="28" t="str">
        <f>+'Tab3.2'!A3</f>
        <v>Tableau 3- 2: Proportion des dépenses selon milieu et le mode d’acquisition (%)</v>
      </c>
      <c r="C18" s="30"/>
    </row>
    <row r="19" spans="1:3" x14ac:dyDescent="0.25">
      <c r="A19" s="28" t="str">
        <f>+Tab3.3!_Toc29306368</f>
        <v>Tableau 3- 3: Structure de la consommation des ménages entre juillet – septembre 2022 selon le mode d’acquisition (%)</v>
      </c>
      <c r="C19" s="30"/>
    </row>
    <row r="20" spans="1:3" x14ac:dyDescent="0.25">
      <c r="A20" s="28" t="str">
        <f>+Tab3.4!_Hlk28104207</f>
        <v>Tableau 3- 4: Part des dépenses par fonctions de consommation selon le milieu de résidence</v>
      </c>
      <c r="C20" s="30"/>
    </row>
    <row r="21" spans="1:3" x14ac:dyDescent="0.25">
      <c r="A21" s="28" t="str">
        <f>+'Tab3.5'!A2</f>
        <v>Tableau 4- 5: Dépenses trimestrielles par région et selon le poste (milliards de FCFA)</v>
      </c>
      <c r="C21" s="30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G12"/>
  <sheetViews>
    <sheetView workbookViewId="0">
      <selection activeCell="E16" sqref="E16"/>
    </sheetView>
  </sheetViews>
  <sheetFormatPr baseColWidth="10" defaultRowHeight="14.4" x14ac:dyDescent="0.3"/>
  <sheetData>
    <row r="7" spans="2:7" ht="15.75" customHeight="1" x14ac:dyDescent="0.3">
      <c r="B7" s="91" t="s">
        <v>66</v>
      </c>
      <c r="C7" s="91"/>
      <c r="D7" s="91"/>
      <c r="E7" s="91"/>
      <c r="F7" s="91"/>
      <c r="G7" s="91"/>
    </row>
    <row r="8" spans="2:7" x14ac:dyDescent="0.3">
      <c r="B8" s="91"/>
      <c r="C8" s="91"/>
      <c r="D8" s="91"/>
      <c r="E8" s="91"/>
      <c r="F8" s="91"/>
      <c r="G8" s="91"/>
    </row>
    <row r="9" spans="2:7" x14ac:dyDescent="0.3">
      <c r="B9" s="91"/>
      <c r="C9" s="91"/>
      <c r="D9" s="91"/>
      <c r="E9" s="91"/>
      <c r="F9" s="91"/>
      <c r="G9" s="91"/>
    </row>
    <row r="10" spans="2:7" x14ac:dyDescent="0.3">
      <c r="B10" s="91"/>
      <c r="C10" s="91"/>
      <c r="D10" s="91"/>
      <c r="E10" s="91"/>
      <c r="F10" s="91"/>
      <c r="G10" s="91"/>
    </row>
    <row r="11" spans="2:7" ht="37.5" customHeight="1" x14ac:dyDescent="0.3">
      <c r="B11" s="91"/>
      <c r="C11" s="91"/>
      <c r="D11" s="91"/>
      <c r="E11" s="91"/>
      <c r="F11" s="91"/>
      <c r="G11" s="91"/>
    </row>
    <row r="12" spans="2:7" ht="38.25" customHeight="1" x14ac:dyDescent="0.3">
      <c r="B12" s="91"/>
      <c r="C12" s="91"/>
      <c r="D12" s="91"/>
      <c r="E12" s="91"/>
      <c r="F12" s="91"/>
      <c r="G12" s="91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3"/>
  <sheetViews>
    <sheetView topLeftCell="A8" workbookViewId="0">
      <selection activeCell="I28" sqref="I28"/>
    </sheetView>
  </sheetViews>
  <sheetFormatPr baseColWidth="10" defaultColWidth="11.5546875" defaultRowHeight="15.6" customHeight="1" x14ac:dyDescent="0.3"/>
  <cols>
    <col min="1" max="1" width="21.6640625" style="63" customWidth="1"/>
    <col min="2" max="2" width="13.77734375" style="63" bestFit="1" customWidth="1"/>
    <col min="3" max="4" width="13.5546875" style="63" bestFit="1" customWidth="1"/>
    <col min="5" max="5" width="15.6640625" style="63" customWidth="1"/>
    <col min="6" max="6" width="11.5546875" style="63"/>
    <col min="7" max="7" width="14.88671875" style="63" customWidth="1"/>
    <col min="8" max="16384" width="11.5546875" style="63"/>
  </cols>
  <sheetData>
    <row r="2" spans="1:9" ht="15.6" customHeight="1" thickBot="1" x14ac:dyDescent="0.35">
      <c r="A2" s="95" t="s">
        <v>130</v>
      </c>
      <c r="B2" s="95"/>
      <c r="C2" s="95"/>
      <c r="D2" s="95"/>
      <c r="E2" s="95"/>
      <c r="F2" s="95"/>
      <c r="G2" s="95"/>
      <c r="I2" s="87"/>
    </row>
    <row r="3" spans="1:9" ht="15.6" customHeight="1" thickBot="1" x14ac:dyDescent="0.35">
      <c r="A3" s="32"/>
      <c r="B3" s="96" t="s">
        <v>131</v>
      </c>
      <c r="C3" s="97"/>
      <c r="D3" s="98"/>
      <c r="E3" s="96" t="s">
        <v>129</v>
      </c>
      <c r="F3" s="97"/>
      <c r="G3" s="98"/>
      <c r="I3" s="87"/>
    </row>
    <row r="4" spans="1:9" ht="15.6" customHeight="1" thickBot="1" x14ac:dyDescent="0.35">
      <c r="A4" s="3"/>
      <c r="B4" s="2" t="s">
        <v>16</v>
      </c>
      <c r="C4" s="2" t="s">
        <v>17</v>
      </c>
      <c r="D4" s="2" t="s">
        <v>14</v>
      </c>
      <c r="E4" s="2" t="s">
        <v>16</v>
      </c>
      <c r="F4" s="2" t="s">
        <v>17</v>
      </c>
      <c r="G4" s="2" t="s">
        <v>14</v>
      </c>
      <c r="I4" s="87"/>
    </row>
    <row r="5" spans="1:9" ht="15.6" customHeight="1" x14ac:dyDescent="0.3">
      <c r="A5" s="92" t="s">
        <v>0</v>
      </c>
      <c r="B5" s="93"/>
      <c r="C5" s="93"/>
      <c r="D5" s="93"/>
      <c r="E5" s="93"/>
      <c r="F5" s="93"/>
      <c r="G5" s="94"/>
      <c r="I5" s="87"/>
    </row>
    <row r="6" spans="1:9" ht="15.6" customHeight="1" thickBot="1" x14ac:dyDescent="0.35">
      <c r="A6" s="1" t="s">
        <v>1</v>
      </c>
      <c r="B6" s="43">
        <v>19.53982560834681</v>
      </c>
      <c r="C6" s="43">
        <v>21.456371810306216</v>
      </c>
      <c r="D6" s="43">
        <v>20.517444979560398</v>
      </c>
      <c r="E6" s="43">
        <v>28.540141810626906</v>
      </c>
      <c r="F6" s="43">
        <v>30.150915079810176</v>
      </c>
      <c r="G6" s="43">
        <v>29.364337687066783</v>
      </c>
      <c r="I6" s="87"/>
    </row>
    <row r="7" spans="1:9" ht="15.6" customHeight="1" thickBot="1" x14ac:dyDescent="0.35">
      <c r="A7" s="1" t="s">
        <v>2</v>
      </c>
      <c r="B7" s="43">
        <v>18.094733357340466</v>
      </c>
      <c r="C7" s="43">
        <v>21.706857929917771</v>
      </c>
      <c r="D7" s="43">
        <v>19.929708228923555</v>
      </c>
      <c r="E7" s="43">
        <v>22.685423618639348</v>
      </c>
      <c r="F7" s="43">
        <v>27.205387088595423</v>
      </c>
      <c r="G7" s="43">
        <v>24.982407965823413</v>
      </c>
      <c r="I7" s="87"/>
    </row>
    <row r="8" spans="1:9" ht="15.6" customHeight="1" thickBot="1" x14ac:dyDescent="0.35">
      <c r="A8" s="1" t="s">
        <v>3</v>
      </c>
      <c r="B8" s="43">
        <v>21.142304970603281</v>
      </c>
      <c r="C8" s="43">
        <v>22.300726789742832</v>
      </c>
      <c r="D8" s="43">
        <v>21.736459916105005</v>
      </c>
      <c r="E8" s="43">
        <v>30.386188200523151</v>
      </c>
      <c r="F8" s="43">
        <v>30.977421625230495</v>
      </c>
      <c r="G8" s="43">
        <v>30.688490369325873</v>
      </c>
      <c r="I8" s="87"/>
    </row>
    <row r="9" spans="1:9" ht="15.6" customHeight="1" thickBot="1" x14ac:dyDescent="0.35">
      <c r="A9" s="1" t="s">
        <v>4</v>
      </c>
      <c r="B9" s="43">
        <v>19.55213889574771</v>
      </c>
      <c r="C9" s="43">
        <v>25.905230890540459</v>
      </c>
      <c r="D9" s="43">
        <v>22.635544917154487</v>
      </c>
      <c r="E9" s="43">
        <v>26.527367761454418</v>
      </c>
      <c r="F9" s="43">
        <v>31.946010251749207</v>
      </c>
      <c r="G9" s="43">
        <v>29.154024207768657</v>
      </c>
      <c r="I9" s="87"/>
    </row>
    <row r="10" spans="1:9" ht="15.6" customHeight="1" thickBot="1" x14ac:dyDescent="0.35">
      <c r="A10" s="1" t="s">
        <v>5</v>
      </c>
      <c r="B10" s="43">
        <v>36.982313496846558</v>
      </c>
      <c r="C10" s="43">
        <v>41.768935732208526</v>
      </c>
      <c r="D10" s="43">
        <v>39.406269438862864</v>
      </c>
      <c r="E10" s="43">
        <v>57.849246286421454</v>
      </c>
      <c r="F10" s="43">
        <v>60.445053884064556</v>
      </c>
      <c r="G10" s="43">
        <v>59.159280253534519</v>
      </c>
      <c r="I10" s="87"/>
    </row>
    <row r="11" spans="1:9" ht="15.6" customHeight="1" thickBot="1" x14ac:dyDescent="0.35">
      <c r="A11" s="1" t="s">
        <v>6</v>
      </c>
      <c r="B11" s="43">
        <v>72.335179510227164</v>
      </c>
      <c r="C11" s="43">
        <v>72.55096184251434</v>
      </c>
      <c r="D11" s="43">
        <v>72.434622020686675</v>
      </c>
      <c r="E11" s="43">
        <v>71.441490235644807</v>
      </c>
      <c r="F11" s="43">
        <v>72.740685360293014</v>
      </c>
      <c r="G11" s="43">
        <v>72.035758649939069</v>
      </c>
      <c r="I11" s="87"/>
    </row>
    <row r="12" spans="1:9" ht="15.6" customHeight="1" thickBot="1" x14ac:dyDescent="0.35">
      <c r="A12" s="1" t="s">
        <v>7</v>
      </c>
      <c r="B12" s="43">
        <v>15.044998871251924</v>
      </c>
      <c r="C12" s="43">
        <v>20.345580131354048</v>
      </c>
      <c r="D12" s="43">
        <v>17.671075035331029</v>
      </c>
      <c r="E12" s="43">
        <v>17.47163865555061</v>
      </c>
      <c r="F12" s="43">
        <v>23.229658366941354</v>
      </c>
      <c r="G12" s="43">
        <v>20.291171995205985</v>
      </c>
      <c r="I12" s="87"/>
    </row>
    <row r="13" spans="1:9" ht="15.6" customHeight="1" thickBot="1" x14ac:dyDescent="0.35">
      <c r="A13" s="1" t="s">
        <v>8</v>
      </c>
      <c r="B13" s="43">
        <v>35.145336228541055</v>
      </c>
      <c r="C13" s="43">
        <v>41.756884448949705</v>
      </c>
      <c r="D13" s="43">
        <v>38.378534595471756</v>
      </c>
      <c r="E13" s="43">
        <v>41.227210763044567</v>
      </c>
      <c r="F13" s="43">
        <v>44.30128168561793</v>
      </c>
      <c r="G13" s="43">
        <v>42.728278695760451</v>
      </c>
      <c r="I13" s="87"/>
    </row>
    <row r="14" spans="1:9" ht="15.6" customHeight="1" thickBot="1" x14ac:dyDescent="0.35">
      <c r="A14" s="1" t="s">
        <v>9</v>
      </c>
      <c r="B14" s="43">
        <v>19.340479199999525</v>
      </c>
      <c r="C14" s="43">
        <v>21.342501464733353</v>
      </c>
      <c r="D14" s="43">
        <v>20.389193332950867</v>
      </c>
      <c r="E14" s="43">
        <v>25.867459525379672</v>
      </c>
      <c r="F14" s="43">
        <v>26.652099246132298</v>
      </c>
      <c r="G14" s="43">
        <v>26.275687340619086</v>
      </c>
      <c r="I14" s="87"/>
    </row>
    <row r="15" spans="1:9" ht="15.6" customHeight="1" thickBot="1" x14ac:dyDescent="0.35">
      <c r="A15" s="1" t="s">
        <v>94</v>
      </c>
      <c r="B15" s="43">
        <v>37.328548232700967</v>
      </c>
      <c r="C15" s="43">
        <v>40.930389967697913</v>
      </c>
      <c r="D15" s="43">
        <v>38.844623141174054</v>
      </c>
      <c r="E15" s="43">
        <v>34.08402819013218</v>
      </c>
      <c r="F15" s="43">
        <v>35.367255701261875</v>
      </c>
      <c r="G15" s="43">
        <v>34.617933902077084</v>
      </c>
      <c r="I15" s="87"/>
    </row>
    <row r="16" spans="1:9" ht="15.6" customHeight="1" thickBot="1" x14ac:dyDescent="0.35">
      <c r="A16" s="44" t="s">
        <v>95</v>
      </c>
      <c r="B16" s="43">
        <v>29.96430714788405</v>
      </c>
      <c r="C16" s="43">
        <v>31.861370319640258</v>
      </c>
      <c r="D16" s="43">
        <v>30.805169729341664</v>
      </c>
      <c r="E16" s="43">
        <v>25.864996715792639</v>
      </c>
      <c r="F16" s="43">
        <v>28.123117617488141</v>
      </c>
      <c r="G16" s="43">
        <v>26.858266482388295</v>
      </c>
      <c r="I16" s="87"/>
    </row>
    <row r="17" spans="1:9" ht="15.6" customHeight="1" x14ac:dyDescent="0.3">
      <c r="A17" s="92" t="s">
        <v>10</v>
      </c>
      <c r="B17" s="93"/>
      <c r="C17" s="93"/>
      <c r="D17" s="93"/>
      <c r="E17" s="93"/>
      <c r="F17" s="93"/>
      <c r="G17" s="94"/>
      <c r="I17" s="87"/>
    </row>
    <row r="18" spans="1:9" ht="15.6" customHeight="1" thickBot="1" x14ac:dyDescent="0.35">
      <c r="A18" s="8" t="s">
        <v>11</v>
      </c>
      <c r="B18" s="43">
        <v>21.639859859962897</v>
      </c>
      <c r="C18" s="43">
        <v>24.210943552536925</v>
      </c>
      <c r="D18" s="43">
        <v>22.979227888363628</v>
      </c>
      <c r="E18" s="45">
        <v>29.501321609264952</v>
      </c>
      <c r="F18" s="45">
        <v>31.809170289350714</v>
      </c>
      <c r="G18" s="43">
        <v>30.700045309069786</v>
      </c>
      <c r="I18" s="87"/>
    </row>
    <row r="19" spans="1:9" ht="15.6" customHeight="1" thickBot="1" x14ac:dyDescent="0.35">
      <c r="A19" s="8" t="s">
        <v>12</v>
      </c>
      <c r="B19" s="43">
        <v>26.263982102852147</v>
      </c>
      <c r="C19" s="43">
        <v>29.279698622643473</v>
      </c>
      <c r="D19" s="43">
        <v>27.756676011205979</v>
      </c>
      <c r="E19" s="46">
        <v>34.937660877838674</v>
      </c>
      <c r="F19" s="46">
        <v>37.453507882449621</v>
      </c>
      <c r="G19" s="43">
        <v>36.180441038518055</v>
      </c>
      <c r="I19" s="87"/>
    </row>
    <row r="20" spans="1:9" ht="15.6" customHeight="1" x14ac:dyDescent="0.3">
      <c r="A20" s="92" t="s">
        <v>18</v>
      </c>
      <c r="B20" s="93"/>
      <c r="C20" s="93"/>
      <c r="D20" s="93"/>
      <c r="E20" s="93"/>
      <c r="F20" s="93"/>
      <c r="G20" s="94"/>
      <c r="I20" s="87"/>
    </row>
    <row r="21" spans="1:9" ht="15.6" customHeight="1" thickBot="1" x14ac:dyDescent="0.35">
      <c r="A21" s="1" t="s">
        <v>19</v>
      </c>
      <c r="B21" s="43">
        <v>34.542778877505313</v>
      </c>
      <c r="C21" s="43">
        <v>34.528531363191469</v>
      </c>
      <c r="D21" s="43">
        <v>34.536145263961771</v>
      </c>
      <c r="E21" s="45">
        <v>44.767747331149202</v>
      </c>
      <c r="F21" s="45">
        <v>44.528027330054215</v>
      </c>
      <c r="G21" s="43">
        <v>44.656329560711377</v>
      </c>
      <c r="I21" s="87"/>
    </row>
    <row r="22" spans="1:9" ht="15.6" customHeight="1" thickBot="1" x14ac:dyDescent="0.35">
      <c r="A22" s="1" t="s">
        <v>20</v>
      </c>
      <c r="B22" s="43">
        <v>25.228270185771663</v>
      </c>
      <c r="C22" s="43">
        <v>24.22620262554867</v>
      </c>
      <c r="D22" s="43">
        <v>24.748320940154304</v>
      </c>
      <c r="E22" s="45">
        <v>36.63710996354822</v>
      </c>
      <c r="F22" s="45">
        <v>36.535745042942239</v>
      </c>
      <c r="G22" s="43">
        <v>36.588614486894571</v>
      </c>
      <c r="I22" s="87"/>
    </row>
    <row r="23" spans="1:9" ht="15.6" customHeight="1" thickBot="1" x14ac:dyDescent="0.35">
      <c r="A23" s="1" t="s">
        <v>21</v>
      </c>
      <c r="B23" s="43">
        <v>20.449340390212885</v>
      </c>
      <c r="C23" s="43">
        <v>19.320225170294332</v>
      </c>
      <c r="D23" s="43">
        <v>19.924418097499309</v>
      </c>
      <c r="E23" s="45">
        <v>27.821372909161688</v>
      </c>
      <c r="F23" s="45">
        <v>28.142556654087564</v>
      </c>
      <c r="G23" s="43">
        <v>27.970162215623183</v>
      </c>
      <c r="I23" s="87"/>
    </row>
    <row r="24" spans="1:9" ht="15.6" customHeight="1" thickBot="1" x14ac:dyDescent="0.35">
      <c r="A24" s="1" t="s">
        <v>22</v>
      </c>
      <c r="B24" s="43">
        <v>17.483951169192132</v>
      </c>
      <c r="C24" s="43">
        <v>25.768220915878782</v>
      </c>
      <c r="D24" s="43">
        <v>22.011086226813024</v>
      </c>
      <c r="E24" s="45">
        <v>23.935915299283156</v>
      </c>
      <c r="F24" s="45">
        <v>31.372999963613633</v>
      </c>
      <c r="G24" s="43">
        <v>28.002723815785352</v>
      </c>
      <c r="I24" s="87"/>
    </row>
    <row r="25" spans="1:9" ht="15.6" customHeight="1" thickBot="1" x14ac:dyDescent="0.35">
      <c r="A25" s="1" t="s">
        <v>23</v>
      </c>
      <c r="B25" s="43">
        <v>46.008701059256424</v>
      </c>
      <c r="C25" s="43">
        <v>47.640046233733443</v>
      </c>
      <c r="D25" s="43">
        <v>46.737783982468493</v>
      </c>
      <c r="E25" s="45">
        <v>51.513744215526202</v>
      </c>
      <c r="F25" s="45">
        <v>53.421902428835232</v>
      </c>
      <c r="G25" s="43">
        <v>52.347014293826142</v>
      </c>
      <c r="I25" s="87"/>
    </row>
    <row r="26" spans="1:9" ht="15.6" customHeight="1" x14ac:dyDescent="0.3">
      <c r="A26" s="92" t="s">
        <v>24</v>
      </c>
      <c r="B26" s="93"/>
      <c r="C26" s="93"/>
      <c r="D26" s="93"/>
      <c r="E26" s="93"/>
      <c r="F26" s="93"/>
      <c r="G26" s="94"/>
      <c r="I26" s="87"/>
    </row>
    <row r="27" spans="1:9" ht="15.6" customHeight="1" thickBot="1" x14ac:dyDescent="0.35">
      <c r="A27" s="1" t="s">
        <v>25</v>
      </c>
      <c r="B27" s="43">
        <v>27.939380358273091</v>
      </c>
      <c r="C27" s="43">
        <v>30.012851219899762</v>
      </c>
      <c r="D27" s="43">
        <v>29.026490432553505</v>
      </c>
      <c r="E27" s="43">
        <v>37.185735498027341</v>
      </c>
      <c r="F27" s="43">
        <v>37.685858265393499</v>
      </c>
      <c r="G27" s="43">
        <v>37.447172315684362</v>
      </c>
      <c r="I27" s="87"/>
    </row>
    <row r="28" spans="1:9" ht="15.6" customHeight="1" thickBot="1" x14ac:dyDescent="0.35">
      <c r="A28" s="1" t="s">
        <v>15</v>
      </c>
      <c r="B28" s="43">
        <v>22.003423375338514</v>
      </c>
      <c r="C28" s="43">
        <v>22.843645743941607</v>
      </c>
      <c r="D28" s="43">
        <v>22.402276870674655</v>
      </c>
      <c r="E28" s="43">
        <v>29.762010075690455</v>
      </c>
      <c r="F28" s="43">
        <v>32.823411922069219</v>
      </c>
      <c r="G28" s="43">
        <v>31.212996565782614</v>
      </c>
      <c r="I28" s="87"/>
    </row>
    <row r="29" spans="1:9" ht="15.6" customHeight="1" thickBot="1" x14ac:dyDescent="0.35">
      <c r="A29" s="1" t="s">
        <v>26</v>
      </c>
      <c r="B29" s="43">
        <v>18.110039397526634</v>
      </c>
      <c r="C29" s="43">
        <v>22.389383896977925</v>
      </c>
      <c r="D29" s="43">
        <v>20.151461431976749</v>
      </c>
      <c r="E29" s="43">
        <v>24.547740340188767</v>
      </c>
      <c r="F29" s="43">
        <v>29.21366236621774</v>
      </c>
      <c r="G29" s="43">
        <v>26.778537381109235</v>
      </c>
      <c r="I29" s="87"/>
    </row>
    <row r="30" spans="1:9" ht="15.6" customHeight="1" thickBot="1" x14ac:dyDescent="0.35">
      <c r="A30" s="1" t="s">
        <v>27</v>
      </c>
      <c r="B30" s="43">
        <v>15.026541625716364</v>
      </c>
      <c r="C30" s="43">
        <v>22.255072755594661</v>
      </c>
      <c r="D30" s="43">
        <v>18.248903245681682</v>
      </c>
      <c r="E30" s="43">
        <v>21.656462821009612</v>
      </c>
      <c r="F30" s="43">
        <v>28.767897603265315</v>
      </c>
      <c r="G30" s="43">
        <v>24.765723235831423</v>
      </c>
      <c r="I30" s="87"/>
    </row>
    <row r="31" spans="1:9" ht="15.6" customHeight="1" thickBot="1" x14ac:dyDescent="0.35">
      <c r="A31" s="1" t="s">
        <v>28</v>
      </c>
      <c r="B31" s="43">
        <v>13.672555303189892</v>
      </c>
      <c r="C31" s="43">
        <v>18.949978521183429</v>
      </c>
      <c r="D31" s="43">
        <v>15.476375427806849</v>
      </c>
      <c r="E31" s="43">
        <v>14.656585484563827</v>
      </c>
      <c r="F31" s="43">
        <v>21.466967217848694</v>
      </c>
      <c r="G31" s="43">
        <v>16.998112428894842</v>
      </c>
      <c r="I31" s="87"/>
    </row>
    <row r="32" spans="1:9" ht="15.6" customHeight="1" thickBot="1" x14ac:dyDescent="0.35">
      <c r="A32" s="9" t="s">
        <v>14</v>
      </c>
      <c r="B32" s="47">
        <v>24.790640809572746</v>
      </c>
      <c r="C32" s="47">
        <v>27.548258709062818</v>
      </c>
      <c r="D32" s="47">
        <v>26.179223927424498</v>
      </c>
      <c r="E32" s="47">
        <v>33.217672324209381</v>
      </c>
      <c r="F32" s="47">
        <v>35.541224331365996</v>
      </c>
      <c r="G32" s="47">
        <v>34.384822944855784</v>
      </c>
    </row>
    <row r="33" spans="1:1" ht="15.6" customHeight="1" x14ac:dyDescent="0.3">
      <c r="A33" s="63" t="s">
        <v>96</v>
      </c>
    </row>
  </sheetData>
  <mergeCells count="7">
    <mergeCell ref="A26:G26"/>
    <mergeCell ref="A2:G2"/>
    <mergeCell ref="B3:D3"/>
    <mergeCell ref="E3:G3"/>
    <mergeCell ref="A5:G5"/>
    <mergeCell ref="A17:G17"/>
    <mergeCell ref="A20:G20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workbookViewId="0">
      <selection activeCell="B29" sqref="B29"/>
    </sheetView>
  </sheetViews>
  <sheetFormatPr baseColWidth="10" defaultRowHeight="14.4" x14ac:dyDescent="0.3"/>
  <cols>
    <col min="1" max="1" width="31.6640625" customWidth="1"/>
    <col min="2" max="2" width="14.109375" bestFit="1" customWidth="1"/>
    <col min="6" max="6" width="13.88671875" customWidth="1"/>
  </cols>
  <sheetData>
    <row r="1" spans="1:7" ht="48" customHeight="1" x14ac:dyDescent="0.3">
      <c r="A1" s="95" t="s">
        <v>67</v>
      </c>
      <c r="B1" s="95"/>
      <c r="C1" s="95"/>
      <c r="D1" s="95"/>
      <c r="E1" s="95"/>
      <c r="F1" s="95"/>
      <c r="G1" s="95"/>
    </row>
    <row r="2" spans="1:7" ht="15" customHeight="1" thickBot="1" x14ac:dyDescent="0.35"/>
    <row r="3" spans="1:7" ht="15.75" customHeight="1" x14ac:dyDescent="0.3">
      <c r="A3" s="104"/>
      <c r="B3" s="102" t="s">
        <v>36</v>
      </c>
      <c r="C3" s="106" t="s">
        <v>68</v>
      </c>
      <c r="D3" s="102" t="s">
        <v>69</v>
      </c>
      <c r="E3" s="102" t="s">
        <v>70</v>
      </c>
      <c r="F3" s="102" t="s">
        <v>37</v>
      </c>
      <c r="G3" s="102" t="s">
        <v>14</v>
      </c>
    </row>
    <row r="4" spans="1:7" ht="15" thickBot="1" x14ac:dyDescent="0.35">
      <c r="A4" s="105"/>
      <c r="B4" s="103"/>
      <c r="C4" s="107"/>
      <c r="D4" s="103"/>
      <c r="E4" s="103"/>
      <c r="F4" s="103"/>
      <c r="G4" s="103"/>
    </row>
    <row r="5" spans="1:7" ht="16.2" thickBot="1" x14ac:dyDescent="0.35">
      <c r="A5" s="99" t="s">
        <v>0</v>
      </c>
      <c r="B5" s="100"/>
      <c r="C5" s="100"/>
      <c r="D5" s="100"/>
      <c r="E5" s="100"/>
      <c r="F5" s="100"/>
      <c r="G5" s="101"/>
    </row>
    <row r="6" spans="1:7" ht="16.2" thickBot="1" x14ac:dyDescent="0.35">
      <c r="A6" s="59" t="s">
        <v>30</v>
      </c>
      <c r="B6" s="43">
        <v>48.55174962291747</v>
      </c>
      <c r="C6" s="43">
        <v>32.609524676633491</v>
      </c>
      <c r="D6" s="43">
        <v>22.011815420023677</v>
      </c>
      <c r="E6" s="43">
        <v>19.498336526201356</v>
      </c>
      <c r="F6" s="43">
        <v>31.178225773095825</v>
      </c>
      <c r="G6" s="43">
        <v>29.364337687067032</v>
      </c>
    </row>
    <row r="7" spans="1:7" ht="16.2" thickBot="1" x14ac:dyDescent="0.35">
      <c r="A7" s="59" t="s">
        <v>31</v>
      </c>
      <c r="B7" s="43">
        <v>30.097537462100782</v>
      </c>
      <c r="C7" s="43">
        <v>26.520344881650885</v>
      </c>
      <c r="D7" s="43">
        <v>26.356473140535563</v>
      </c>
      <c r="E7" s="43">
        <v>20.997488816851671</v>
      </c>
      <c r="F7" s="43">
        <v>33.914231211559674</v>
      </c>
      <c r="G7" s="43">
        <v>24.982407965823693</v>
      </c>
    </row>
    <row r="8" spans="1:7" ht="16.2" thickBot="1" x14ac:dyDescent="0.35">
      <c r="A8" s="59" t="s">
        <v>32</v>
      </c>
      <c r="B8" s="43">
        <v>37.221646211997736</v>
      </c>
      <c r="C8" s="43">
        <v>32.345254663062654</v>
      </c>
      <c r="D8" s="43">
        <v>23.420653674039144</v>
      </c>
      <c r="E8" s="43">
        <v>26.494645035127672</v>
      </c>
      <c r="F8" s="43">
        <v>48.085781545104986</v>
      </c>
      <c r="G8" s="43">
        <v>30.688490369326654</v>
      </c>
    </row>
    <row r="9" spans="1:7" ht="16.2" thickBot="1" x14ac:dyDescent="0.35">
      <c r="A9" s="59" t="s">
        <v>33</v>
      </c>
      <c r="B9" s="43">
        <v>43.410547758775493</v>
      </c>
      <c r="C9" s="43">
        <v>29.493104393306485</v>
      </c>
      <c r="D9" s="43">
        <v>21.545135680094354</v>
      </c>
      <c r="E9" s="43">
        <v>20.692921178189273</v>
      </c>
      <c r="F9" s="43">
        <v>55.047717424433159</v>
      </c>
      <c r="G9" s="43">
        <v>29.154024207768479</v>
      </c>
    </row>
    <row r="10" spans="1:7" ht="16.2" thickBot="1" x14ac:dyDescent="0.35">
      <c r="A10" s="59" t="s">
        <v>34</v>
      </c>
      <c r="B10" s="43">
        <v>70.559437074687096</v>
      </c>
      <c r="C10" s="43">
        <v>59.799498537461169</v>
      </c>
      <c r="D10" s="43">
        <v>51.23808613590861</v>
      </c>
      <c r="E10" s="43">
        <v>51.282343895672533</v>
      </c>
      <c r="F10" s="43">
        <v>81.258851426793854</v>
      </c>
      <c r="G10" s="43">
        <v>59.159280253535066</v>
      </c>
    </row>
    <row r="11" spans="1:7" ht="16.2" thickBot="1" x14ac:dyDescent="0.35">
      <c r="A11" s="59" t="s">
        <v>6</v>
      </c>
      <c r="B11" s="43">
        <v>78.433750091255192</v>
      </c>
      <c r="C11" s="43">
        <v>68.820487258156689</v>
      </c>
      <c r="D11" s="43">
        <v>52.000944764767553</v>
      </c>
      <c r="E11" s="43">
        <v>73.79281649828242</v>
      </c>
      <c r="F11" s="43">
        <v>69.444526279520602</v>
      </c>
      <c r="G11" s="43">
        <v>72.035758649939069</v>
      </c>
    </row>
    <row r="12" spans="1:7" ht="16.2" thickBot="1" x14ac:dyDescent="0.35">
      <c r="A12" s="59" t="s">
        <v>7</v>
      </c>
      <c r="B12" s="43">
        <v>19.791871121554497</v>
      </c>
      <c r="C12" s="43">
        <v>17.795254005217384</v>
      </c>
      <c r="D12" s="43">
        <v>21.032693662991221</v>
      </c>
      <c r="E12" s="43">
        <v>18.838836955552015</v>
      </c>
      <c r="F12" s="43">
        <v>52.063403864687565</v>
      </c>
      <c r="G12" s="43">
        <v>20.291171995205882</v>
      </c>
    </row>
    <row r="13" spans="1:7" ht="16.2" thickBot="1" x14ac:dyDescent="0.35">
      <c r="A13" s="59" t="s">
        <v>8</v>
      </c>
      <c r="B13" s="43">
        <v>41.002866325360607</v>
      </c>
      <c r="C13" s="43">
        <v>43.673598853418369</v>
      </c>
      <c r="D13" s="43">
        <v>62.098893184859897</v>
      </c>
      <c r="E13" s="43">
        <v>38.304156469351028</v>
      </c>
      <c r="F13" s="43">
        <v>54.591067205572564</v>
      </c>
      <c r="G13" s="43">
        <v>42.728278695759769</v>
      </c>
    </row>
    <row r="14" spans="1:7" ht="16.2" thickBot="1" x14ac:dyDescent="0.35">
      <c r="A14" s="59" t="s">
        <v>35</v>
      </c>
      <c r="B14" s="43">
        <v>33.206226821702785</v>
      </c>
      <c r="C14" s="43">
        <v>31.397958472944481</v>
      </c>
      <c r="D14" s="43">
        <v>21.776800434809182</v>
      </c>
      <c r="E14" s="43">
        <v>20.719345179441341</v>
      </c>
      <c r="F14" s="43">
        <v>52.719911979528931</v>
      </c>
      <c r="G14" s="43">
        <v>26.27568734061899</v>
      </c>
    </row>
    <row r="15" spans="1:7" ht="16.2" thickBot="1" x14ac:dyDescent="0.35">
      <c r="A15" s="1" t="s">
        <v>94</v>
      </c>
      <c r="B15" s="43">
        <v>40.618954062049866</v>
      </c>
      <c r="C15" s="43">
        <v>51.784568575552406</v>
      </c>
      <c r="D15" s="43">
        <v>23.122252531800978</v>
      </c>
      <c r="E15" s="43">
        <v>25.444920213148198</v>
      </c>
      <c r="F15" s="43">
        <v>36.129424329286614</v>
      </c>
      <c r="G15" s="43">
        <v>34.617933902077084</v>
      </c>
    </row>
    <row r="16" spans="1:7" ht="16.2" thickBot="1" x14ac:dyDescent="0.35">
      <c r="A16" s="44" t="s">
        <v>95</v>
      </c>
      <c r="B16" s="43">
        <v>38.150988836283588</v>
      </c>
      <c r="C16" s="43">
        <v>22.590999681096164</v>
      </c>
      <c r="D16" s="43">
        <v>26.01253117350441</v>
      </c>
      <c r="E16" s="43">
        <v>21.128859458846907</v>
      </c>
      <c r="F16" s="43">
        <v>62.294368614628183</v>
      </c>
      <c r="G16" s="43">
        <v>26.858266482388437</v>
      </c>
    </row>
    <row r="17" spans="1:7" ht="16.2" thickBot="1" x14ac:dyDescent="0.35">
      <c r="A17" s="99" t="s">
        <v>10</v>
      </c>
      <c r="B17" s="100"/>
      <c r="C17" s="100"/>
      <c r="D17" s="100"/>
      <c r="E17" s="100"/>
      <c r="F17" s="100"/>
      <c r="G17" s="101"/>
    </row>
    <row r="18" spans="1:7" ht="16.2" thickBot="1" x14ac:dyDescent="0.35">
      <c r="A18" s="59" t="s">
        <v>11</v>
      </c>
      <c r="B18" s="43">
        <v>40.882892453242306</v>
      </c>
      <c r="C18" s="43">
        <v>34.084422586883747</v>
      </c>
      <c r="D18" s="43">
        <v>24.660385326246303</v>
      </c>
      <c r="E18" s="43">
        <v>24.807298959733505</v>
      </c>
      <c r="F18" s="43">
        <v>50.84493902292261</v>
      </c>
      <c r="G18" s="43">
        <v>30.700045309069573</v>
      </c>
    </row>
    <row r="19" spans="1:7" ht="16.2" thickBot="1" x14ac:dyDescent="0.35">
      <c r="A19" s="59" t="s">
        <v>71</v>
      </c>
      <c r="B19" s="43">
        <v>33.206226821702785</v>
      </c>
      <c r="C19" s="43">
        <v>31.397958472944481</v>
      </c>
      <c r="D19" s="43">
        <v>21.776800434809182</v>
      </c>
      <c r="E19" s="43">
        <v>20.719345179441341</v>
      </c>
      <c r="F19" s="43">
        <v>52.719911979528931</v>
      </c>
      <c r="G19" s="43">
        <v>26.27568734061899</v>
      </c>
    </row>
    <row r="20" spans="1:7" ht="16.2" thickBot="1" x14ac:dyDescent="0.35">
      <c r="A20" s="59" t="s">
        <v>72</v>
      </c>
      <c r="B20" s="43">
        <v>44.679058393870577</v>
      </c>
      <c r="C20" s="43">
        <v>35.663337585195549</v>
      </c>
      <c r="D20" s="43">
        <v>26.392729511261575</v>
      </c>
      <c r="E20" s="43">
        <v>27.469822506160757</v>
      </c>
      <c r="F20" s="43">
        <v>49.884451940294738</v>
      </c>
      <c r="G20" s="43">
        <v>33.330949654586568</v>
      </c>
    </row>
    <row r="21" spans="1:7" ht="16.2" thickBot="1" x14ac:dyDescent="0.35">
      <c r="A21" s="59" t="s">
        <v>12</v>
      </c>
      <c r="B21" s="43">
        <v>46.271402819997896</v>
      </c>
      <c r="C21" s="43">
        <v>37.609644080350733</v>
      </c>
      <c r="D21" s="43">
        <v>29.737280143094225</v>
      </c>
      <c r="E21" s="43">
        <v>29.772189480757362</v>
      </c>
      <c r="F21" s="43">
        <v>53.000287510446611</v>
      </c>
      <c r="G21" s="43">
        <v>36.180441038519056</v>
      </c>
    </row>
    <row r="22" spans="1:7" ht="16.2" customHeight="1" thickBot="1" x14ac:dyDescent="0.35">
      <c r="A22" s="99" t="s">
        <v>134</v>
      </c>
      <c r="B22" s="100"/>
      <c r="C22" s="100"/>
      <c r="D22" s="100"/>
      <c r="E22" s="100"/>
      <c r="F22" s="100"/>
      <c r="G22" s="101"/>
    </row>
    <row r="23" spans="1:7" ht="18" customHeight="1" thickBot="1" x14ac:dyDescent="0.35">
      <c r="A23" s="59" t="s">
        <v>25</v>
      </c>
      <c r="B23" s="43">
        <v>45.79144266787619</v>
      </c>
      <c r="C23" s="43">
        <v>37.053835393037957</v>
      </c>
      <c r="D23" s="43">
        <v>28.291293505916908</v>
      </c>
      <c r="E23" s="43">
        <v>29.089576494008718</v>
      </c>
      <c r="F23" s="43">
        <v>52.811481328136679</v>
      </c>
      <c r="G23" s="43">
        <v>35.405645262940673</v>
      </c>
    </row>
    <row r="24" spans="1:7" ht="18" customHeight="1" thickBot="1" x14ac:dyDescent="0.35">
      <c r="A24" s="59" t="s">
        <v>73</v>
      </c>
      <c r="B24" s="43">
        <v>43.49806400642143</v>
      </c>
      <c r="C24" s="43">
        <v>39.973883252026894</v>
      </c>
      <c r="D24" s="43">
        <v>28.214855530371818</v>
      </c>
      <c r="E24" s="43">
        <v>27.680031265555836</v>
      </c>
      <c r="F24" s="43">
        <v>45.026153236097421</v>
      </c>
      <c r="G24" s="43">
        <v>34.20557758237883</v>
      </c>
    </row>
    <row r="25" spans="1:7" ht="16.2" thickBot="1" x14ac:dyDescent="0.35">
      <c r="A25" s="59" t="s">
        <v>26</v>
      </c>
      <c r="B25" s="43">
        <v>40.088758658737525</v>
      </c>
      <c r="C25" s="43">
        <v>30.8155676315017</v>
      </c>
      <c r="D25" s="43">
        <v>32.591825755010227</v>
      </c>
      <c r="E25" s="43">
        <v>27.791311494585031</v>
      </c>
      <c r="F25" s="43">
        <v>59.452674275075026</v>
      </c>
      <c r="G25" s="43">
        <v>32.797097777989819</v>
      </c>
    </row>
    <row r="26" spans="1:7" ht="16.2" thickBot="1" x14ac:dyDescent="0.35">
      <c r="A26" s="59" t="s">
        <v>27</v>
      </c>
      <c r="B26" s="43">
        <v>38.231695895800186</v>
      </c>
      <c r="C26" s="43">
        <v>32.775779563331042</v>
      </c>
      <c r="D26" s="43">
        <v>23.515307665630818</v>
      </c>
      <c r="E26" s="43">
        <v>22.375692269973513</v>
      </c>
      <c r="F26" s="43">
        <v>50.639085681571025</v>
      </c>
      <c r="G26" s="43">
        <v>28.610469866028019</v>
      </c>
    </row>
    <row r="27" spans="1:7" ht="16.2" thickBot="1" x14ac:dyDescent="0.35">
      <c r="A27" s="59" t="s">
        <v>28</v>
      </c>
      <c r="B27" s="43">
        <v>47.225625327118173</v>
      </c>
      <c r="C27" s="43">
        <v>25.564821649183873</v>
      </c>
      <c r="D27" s="43">
        <v>15.955638143699794</v>
      </c>
      <c r="E27" s="43">
        <v>20.484177734106883</v>
      </c>
      <c r="F27" s="43">
        <v>54.324027818184859</v>
      </c>
      <c r="G27" s="43">
        <v>26.772637417656753</v>
      </c>
    </row>
    <row r="28" spans="1:7" ht="16.2" thickBot="1" x14ac:dyDescent="0.35">
      <c r="A28" s="38" t="s">
        <v>74</v>
      </c>
      <c r="B28" s="47">
        <v>44.656329560711171</v>
      </c>
      <c r="C28" s="47">
        <v>36.588614486894492</v>
      </c>
      <c r="D28" s="47">
        <v>27.970162215623152</v>
      </c>
      <c r="E28" s="47">
        <v>28.002723815784609</v>
      </c>
      <c r="F28" s="47">
        <v>52.347014293826092</v>
      </c>
      <c r="G28" s="47">
        <v>34.384822944854363</v>
      </c>
    </row>
    <row r="29" spans="1:7" ht="15.6" x14ac:dyDescent="0.3">
      <c r="B29" s="33" t="s">
        <v>96</v>
      </c>
    </row>
  </sheetData>
  <mergeCells count="11">
    <mergeCell ref="A22:G22"/>
    <mergeCell ref="A1:G1"/>
    <mergeCell ref="E3:E4"/>
    <mergeCell ref="F3:F4"/>
    <mergeCell ref="G3:G4"/>
    <mergeCell ref="A5:G5"/>
    <mergeCell ref="A17:G17"/>
    <mergeCell ref="A3:A4"/>
    <mergeCell ref="B3:B4"/>
    <mergeCell ref="C3:C4"/>
    <mergeCell ref="D3:D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workbookViewId="0">
      <selection activeCell="E5" sqref="E5"/>
    </sheetView>
  </sheetViews>
  <sheetFormatPr baseColWidth="10" defaultColWidth="8.88671875" defaultRowHeight="14.4" x14ac:dyDescent="0.3"/>
  <cols>
    <col min="1" max="1" width="18.109375" customWidth="1"/>
    <col min="2" max="2" width="12.77734375" customWidth="1"/>
    <col min="3" max="3" width="11.5546875" customWidth="1"/>
    <col min="4" max="4" width="18.21875" customWidth="1"/>
    <col min="5" max="5" width="9.5546875" customWidth="1"/>
    <col min="6" max="6" width="9.6640625" customWidth="1"/>
    <col min="7" max="7" width="13.6640625" customWidth="1"/>
    <col min="8" max="8" width="11.6640625" customWidth="1"/>
    <col min="9" max="9" width="9.5546875" customWidth="1"/>
    <col min="10" max="10" width="9.6640625" customWidth="1"/>
    <col min="11" max="12" width="10.6640625" customWidth="1"/>
    <col min="13" max="13" width="13.6640625" customWidth="1"/>
    <col min="14" max="14" width="9.77734375" customWidth="1"/>
    <col min="15" max="15" width="9.5546875" customWidth="1"/>
    <col min="16" max="16" width="9.6640625" customWidth="1"/>
    <col min="17" max="18" width="10.6640625" customWidth="1"/>
    <col min="19" max="20" width="12.88671875" customWidth="1"/>
    <col min="21" max="21" width="9.5546875" customWidth="1"/>
    <col min="22" max="22" width="9.6640625" customWidth="1"/>
    <col min="23" max="23" width="9.5546875" customWidth="1"/>
    <col min="24" max="24" width="9.6640625" customWidth="1"/>
    <col min="25" max="26" width="12.44140625" customWidth="1"/>
    <col min="27" max="27" width="9.5546875" customWidth="1"/>
    <col min="28" max="28" width="9.6640625" customWidth="1"/>
    <col min="29" max="29" width="13" customWidth="1"/>
    <col min="30" max="30" width="13.6640625" customWidth="1"/>
    <col min="257" max="257" width="18.109375" customWidth="1"/>
    <col min="258" max="258" width="22.6640625" customWidth="1"/>
    <col min="259" max="260" width="9.6640625" customWidth="1"/>
    <col min="261" max="261" width="9.5546875" customWidth="1"/>
    <col min="262" max="262" width="9.6640625" customWidth="1"/>
    <col min="263" max="264" width="13.6640625" customWidth="1"/>
    <col min="265" max="265" width="9.5546875" customWidth="1"/>
    <col min="266" max="266" width="9.6640625" customWidth="1"/>
    <col min="267" max="268" width="10.6640625" customWidth="1"/>
    <col min="269" max="270" width="13.6640625" customWidth="1"/>
    <col min="271" max="271" width="9.5546875" customWidth="1"/>
    <col min="272" max="272" width="9.6640625" customWidth="1"/>
    <col min="273" max="274" width="10.6640625" customWidth="1"/>
    <col min="275" max="276" width="12.88671875" customWidth="1"/>
    <col min="277" max="277" width="9.5546875" customWidth="1"/>
    <col min="278" max="278" width="9.6640625" customWidth="1"/>
    <col min="279" max="279" width="9.5546875" customWidth="1"/>
    <col min="280" max="280" width="9.6640625" customWidth="1"/>
    <col min="281" max="282" width="12.44140625" customWidth="1"/>
    <col min="283" max="283" width="9.5546875" customWidth="1"/>
    <col min="284" max="284" width="9.6640625" customWidth="1"/>
    <col min="285" max="285" width="13" customWidth="1"/>
    <col min="286" max="286" width="13.6640625" customWidth="1"/>
    <col min="513" max="513" width="18.109375" customWidth="1"/>
    <col min="514" max="514" width="22.6640625" customWidth="1"/>
    <col min="515" max="516" width="9.6640625" customWidth="1"/>
    <col min="517" max="517" width="9.5546875" customWidth="1"/>
    <col min="518" max="518" width="9.6640625" customWidth="1"/>
    <col min="519" max="520" width="13.6640625" customWidth="1"/>
    <col min="521" max="521" width="9.5546875" customWidth="1"/>
    <col min="522" max="522" width="9.6640625" customWidth="1"/>
    <col min="523" max="524" width="10.6640625" customWidth="1"/>
    <col min="525" max="526" width="13.6640625" customWidth="1"/>
    <col min="527" max="527" width="9.5546875" customWidth="1"/>
    <col min="528" max="528" width="9.6640625" customWidth="1"/>
    <col min="529" max="530" width="10.6640625" customWidth="1"/>
    <col min="531" max="532" width="12.88671875" customWidth="1"/>
    <col min="533" max="533" width="9.5546875" customWidth="1"/>
    <col min="534" max="534" width="9.6640625" customWidth="1"/>
    <col min="535" max="535" width="9.5546875" customWidth="1"/>
    <col min="536" max="536" width="9.6640625" customWidth="1"/>
    <col min="537" max="538" width="12.44140625" customWidth="1"/>
    <col min="539" max="539" width="9.5546875" customWidth="1"/>
    <col min="540" max="540" width="9.6640625" customWidth="1"/>
    <col min="541" max="541" width="13" customWidth="1"/>
    <col min="542" max="542" width="13.6640625" customWidth="1"/>
    <col min="769" max="769" width="18.109375" customWidth="1"/>
    <col min="770" max="770" width="22.6640625" customWidth="1"/>
    <col min="771" max="772" width="9.6640625" customWidth="1"/>
    <col min="773" max="773" width="9.5546875" customWidth="1"/>
    <col min="774" max="774" width="9.6640625" customWidth="1"/>
    <col min="775" max="776" width="13.6640625" customWidth="1"/>
    <col min="777" max="777" width="9.5546875" customWidth="1"/>
    <col min="778" max="778" width="9.6640625" customWidth="1"/>
    <col min="779" max="780" width="10.6640625" customWidth="1"/>
    <col min="781" max="782" width="13.6640625" customWidth="1"/>
    <col min="783" max="783" width="9.5546875" customWidth="1"/>
    <col min="784" max="784" width="9.6640625" customWidth="1"/>
    <col min="785" max="786" width="10.6640625" customWidth="1"/>
    <col min="787" max="788" width="12.88671875" customWidth="1"/>
    <col min="789" max="789" width="9.5546875" customWidth="1"/>
    <col min="790" max="790" width="9.6640625" customWidth="1"/>
    <col min="791" max="791" width="9.5546875" customWidth="1"/>
    <col min="792" max="792" width="9.6640625" customWidth="1"/>
    <col min="793" max="794" width="12.44140625" customWidth="1"/>
    <col min="795" max="795" width="9.5546875" customWidth="1"/>
    <col min="796" max="796" width="9.6640625" customWidth="1"/>
    <col min="797" max="797" width="13" customWidth="1"/>
    <col min="798" max="798" width="13.6640625" customWidth="1"/>
    <col min="1025" max="1025" width="18.109375" customWidth="1"/>
    <col min="1026" max="1026" width="22.6640625" customWidth="1"/>
    <col min="1027" max="1028" width="9.6640625" customWidth="1"/>
    <col min="1029" max="1029" width="9.5546875" customWidth="1"/>
    <col min="1030" max="1030" width="9.6640625" customWidth="1"/>
    <col min="1031" max="1032" width="13.6640625" customWidth="1"/>
    <col min="1033" max="1033" width="9.5546875" customWidth="1"/>
    <col min="1034" max="1034" width="9.6640625" customWidth="1"/>
    <col min="1035" max="1036" width="10.6640625" customWidth="1"/>
    <col min="1037" max="1038" width="13.6640625" customWidth="1"/>
    <col min="1039" max="1039" width="9.5546875" customWidth="1"/>
    <col min="1040" max="1040" width="9.6640625" customWidth="1"/>
    <col min="1041" max="1042" width="10.6640625" customWidth="1"/>
    <col min="1043" max="1044" width="12.88671875" customWidth="1"/>
    <col min="1045" max="1045" width="9.5546875" customWidth="1"/>
    <col min="1046" max="1046" width="9.6640625" customWidth="1"/>
    <col min="1047" max="1047" width="9.5546875" customWidth="1"/>
    <col min="1048" max="1048" width="9.6640625" customWidth="1"/>
    <col min="1049" max="1050" width="12.44140625" customWidth="1"/>
    <col min="1051" max="1051" width="9.5546875" customWidth="1"/>
    <col min="1052" max="1052" width="9.6640625" customWidth="1"/>
    <col min="1053" max="1053" width="13" customWidth="1"/>
    <col min="1054" max="1054" width="13.6640625" customWidth="1"/>
    <col min="1281" max="1281" width="18.109375" customWidth="1"/>
    <col min="1282" max="1282" width="22.6640625" customWidth="1"/>
    <col min="1283" max="1284" width="9.6640625" customWidth="1"/>
    <col min="1285" max="1285" width="9.5546875" customWidth="1"/>
    <col min="1286" max="1286" width="9.6640625" customWidth="1"/>
    <col min="1287" max="1288" width="13.6640625" customWidth="1"/>
    <col min="1289" max="1289" width="9.5546875" customWidth="1"/>
    <col min="1290" max="1290" width="9.6640625" customWidth="1"/>
    <col min="1291" max="1292" width="10.6640625" customWidth="1"/>
    <col min="1293" max="1294" width="13.6640625" customWidth="1"/>
    <col min="1295" max="1295" width="9.5546875" customWidth="1"/>
    <col min="1296" max="1296" width="9.6640625" customWidth="1"/>
    <col min="1297" max="1298" width="10.6640625" customWidth="1"/>
    <col min="1299" max="1300" width="12.88671875" customWidth="1"/>
    <col min="1301" max="1301" width="9.5546875" customWidth="1"/>
    <col min="1302" max="1302" width="9.6640625" customWidth="1"/>
    <col min="1303" max="1303" width="9.5546875" customWidth="1"/>
    <col min="1304" max="1304" width="9.6640625" customWidth="1"/>
    <col min="1305" max="1306" width="12.44140625" customWidth="1"/>
    <col min="1307" max="1307" width="9.5546875" customWidth="1"/>
    <col min="1308" max="1308" width="9.6640625" customWidth="1"/>
    <col min="1309" max="1309" width="13" customWidth="1"/>
    <col min="1310" max="1310" width="13.6640625" customWidth="1"/>
    <col min="1537" max="1537" width="18.109375" customWidth="1"/>
    <col min="1538" max="1538" width="22.6640625" customWidth="1"/>
    <col min="1539" max="1540" width="9.6640625" customWidth="1"/>
    <col min="1541" max="1541" width="9.5546875" customWidth="1"/>
    <col min="1542" max="1542" width="9.6640625" customWidth="1"/>
    <col min="1543" max="1544" width="13.6640625" customWidth="1"/>
    <col min="1545" max="1545" width="9.5546875" customWidth="1"/>
    <col min="1546" max="1546" width="9.6640625" customWidth="1"/>
    <col min="1547" max="1548" width="10.6640625" customWidth="1"/>
    <col min="1549" max="1550" width="13.6640625" customWidth="1"/>
    <col min="1551" max="1551" width="9.5546875" customWidth="1"/>
    <col min="1552" max="1552" width="9.6640625" customWidth="1"/>
    <col min="1553" max="1554" width="10.6640625" customWidth="1"/>
    <col min="1555" max="1556" width="12.88671875" customWidth="1"/>
    <col min="1557" max="1557" width="9.5546875" customWidth="1"/>
    <col min="1558" max="1558" width="9.6640625" customWidth="1"/>
    <col min="1559" max="1559" width="9.5546875" customWidth="1"/>
    <col min="1560" max="1560" width="9.6640625" customWidth="1"/>
    <col min="1561" max="1562" width="12.44140625" customWidth="1"/>
    <col min="1563" max="1563" width="9.5546875" customWidth="1"/>
    <col min="1564" max="1564" width="9.6640625" customWidth="1"/>
    <col min="1565" max="1565" width="13" customWidth="1"/>
    <col min="1566" max="1566" width="13.6640625" customWidth="1"/>
    <col min="1793" max="1793" width="18.109375" customWidth="1"/>
    <col min="1794" max="1794" width="22.6640625" customWidth="1"/>
    <col min="1795" max="1796" width="9.6640625" customWidth="1"/>
    <col min="1797" max="1797" width="9.5546875" customWidth="1"/>
    <col min="1798" max="1798" width="9.6640625" customWidth="1"/>
    <col min="1799" max="1800" width="13.6640625" customWidth="1"/>
    <col min="1801" max="1801" width="9.5546875" customWidth="1"/>
    <col min="1802" max="1802" width="9.6640625" customWidth="1"/>
    <col min="1803" max="1804" width="10.6640625" customWidth="1"/>
    <col min="1805" max="1806" width="13.6640625" customWidth="1"/>
    <col min="1807" max="1807" width="9.5546875" customWidth="1"/>
    <col min="1808" max="1808" width="9.6640625" customWidth="1"/>
    <col min="1809" max="1810" width="10.6640625" customWidth="1"/>
    <col min="1811" max="1812" width="12.88671875" customWidth="1"/>
    <col min="1813" max="1813" width="9.5546875" customWidth="1"/>
    <col min="1814" max="1814" width="9.6640625" customWidth="1"/>
    <col min="1815" max="1815" width="9.5546875" customWidth="1"/>
    <col min="1816" max="1816" width="9.6640625" customWidth="1"/>
    <col min="1817" max="1818" width="12.44140625" customWidth="1"/>
    <col min="1819" max="1819" width="9.5546875" customWidth="1"/>
    <col min="1820" max="1820" width="9.6640625" customWidth="1"/>
    <col min="1821" max="1821" width="13" customWidth="1"/>
    <col min="1822" max="1822" width="13.6640625" customWidth="1"/>
    <col min="2049" max="2049" width="18.109375" customWidth="1"/>
    <col min="2050" max="2050" width="22.6640625" customWidth="1"/>
    <col min="2051" max="2052" width="9.6640625" customWidth="1"/>
    <col min="2053" max="2053" width="9.5546875" customWidth="1"/>
    <col min="2054" max="2054" width="9.6640625" customWidth="1"/>
    <col min="2055" max="2056" width="13.6640625" customWidth="1"/>
    <col min="2057" max="2057" width="9.5546875" customWidth="1"/>
    <col min="2058" max="2058" width="9.6640625" customWidth="1"/>
    <col min="2059" max="2060" width="10.6640625" customWidth="1"/>
    <col min="2061" max="2062" width="13.6640625" customWidth="1"/>
    <col min="2063" max="2063" width="9.5546875" customWidth="1"/>
    <col min="2064" max="2064" width="9.6640625" customWidth="1"/>
    <col min="2065" max="2066" width="10.6640625" customWidth="1"/>
    <col min="2067" max="2068" width="12.88671875" customWidth="1"/>
    <col min="2069" max="2069" width="9.5546875" customWidth="1"/>
    <col min="2070" max="2070" width="9.6640625" customWidth="1"/>
    <col min="2071" max="2071" width="9.5546875" customWidth="1"/>
    <col min="2072" max="2072" width="9.6640625" customWidth="1"/>
    <col min="2073" max="2074" width="12.44140625" customWidth="1"/>
    <col min="2075" max="2075" width="9.5546875" customWidth="1"/>
    <col min="2076" max="2076" width="9.6640625" customWidth="1"/>
    <col min="2077" max="2077" width="13" customWidth="1"/>
    <col min="2078" max="2078" width="13.6640625" customWidth="1"/>
    <col min="2305" max="2305" width="18.109375" customWidth="1"/>
    <col min="2306" max="2306" width="22.6640625" customWidth="1"/>
    <col min="2307" max="2308" width="9.6640625" customWidth="1"/>
    <col min="2309" max="2309" width="9.5546875" customWidth="1"/>
    <col min="2310" max="2310" width="9.6640625" customWidth="1"/>
    <col min="2311" max="2312" width="13.6640625" customWidth="1"/>
    <col min="2313" max="2313" width="9.5546875" customWidth="1"/>
    <col min="2314" max="2314" width="9.6640625" customWidth="1"/>
    <col min="2315" max="2316" width="10.6640625" customWidth="1"/>
    <col min="2317" max="2318" width="13.6640625" customWidth="1"/>
    <col min="2319" max="2319" width="9.5546875" customWidth="1"/>
    <col min="2320" max="2320" width="9.6640625" customWidth="1"/>
    <col min="2321" max="2322" width="10.6640625" customWidth="1"/>
    <col min="2323" max="2324" width="12.88671875" customWidth="1"/>
    <col min="2325" max="2325" width="9.5546875" customWidth="1"/>
    <col min="2326" max="2326" width="9.6640625" customWidth="1"/>
    <col min="2327" max="2327" width="9.5546875" customWidth="1"/>
    <col min="2328" max="2328" width="9.6640625" customWidth="1"/>
    <col min="2329" max="2330" width="12.44140625" customWidth="1"/>
    <col min="2331" max="2331" width="9.5546875" customWidth="1"/>
    <col min="2332" max="2332" width="9.6640625" customWidth="1"/>
    <col min="2333" max="2333" width="13" customWidth="1"/>
    <col min="2334" max="2334" width="13.6640625" customWidth="1"/>
    <col min="2561" max="2561" width="18.109375" customWidth="1"/>
    <col min="2562" max="2562" width="22.6640625" customWidth="1"/>
    <col min="2563" max="2564" width="9.6640625" customWidth="1"/>
    <col min="2565" max="2565" width="9.5546875" customWidth="1"/>
    <col min="2566" max="2566" width="9.6640625" customWidth="1"/>
    <col min="2567" max="2568" width="13.6640625" customWidth="1"/>
    <col min="2569" max="2569" width="9.5546875" customWidth="1"/>
    <col min="2570" max="2570" width="9.6640625" customWidth="1"/>
    <col min="2571" max="2572" width="10.6640625" customWidth="1"/>
    <col min="2573" max="2574" width="13.6640625" customWidth="1"/>
    <col min="2575" max="2575" width="9.5546875" customWidth="1"/>
    <col min="2576" max="2576" width="9.6640625" customWidth="1"/>
    <col min="2577" max="2578" width="10.6640625" customWidth="1"/>
    <col min="2579" max="2580" width="12.88671875" customWidth="1"/>
    <col min="2581" max="2581" width="9.5546875" customWidth="1"/>
    <col min="2582" max="2582" width="9.6640625" customWidth="1"/>
    <col min="2583" max="2583" width="9.5546875" customWidth="1"/>
    <col min="2584" max="2584" width="9.6640625" customWidth="1"/>
    <col min="2585" max="2586" width="12.44140625" customWidth="1"/>
    <col min="2587" max="2587" width="9.5546875" customWidth="1"/>
    <col min="2588" max="2588" width="9.6640625" customWidth="1"/>
    <col min="2589" max="2589" width="13" customWidth="1"/>
    <col min="2590" max="2590" width="13.6640625" customWidth="1"/>
    <col min="2817" max="2817" width="18.109375" customWidth="1"/>
    <col min="2818" max="2818" width="22.6640625" customWidth="1"/>
    <col min="2819" max="2820" width="9.6640625" customWidth="1"/>
    <col min="2821" max="2821" width="9.5546875" customWidth="1"/>
    <col min="2822" max="2822" width="9.6640625" customWidth="1"/>
    <col min="2823" max="2824" width="13.6640625" customWidth="1"/>
    <col min="2825" max="2825" width="9.5546875" customWidth="1"/>
    <col min="2826" max="2826" width="9.6640625" customWidth="1"/>
    <col min="2827" max="2828" width="10.6640625" customWidth="1"/>
    <col min="2829" max="2830" width="13.6640625" customWidth="1"/>
    <col min="2831" max="2831" width="9.5546875" customWidth="1"/>
    <col min="2832" max="2832" width="9.6640625" customWidth="1"/>
    <col min="2833" max="2834" width="10.6640625" customWidth="1"/>
    <col min="2835" max="2836" width="12.88671875" customWidth="1"/>
    <col min="2837" max="2837" width="9.5546875" customWidth="1"/>
    <col min="2838" max="2838" width="9.6640625" customWidth="1"/>
    <col min="2839" max="2839" width="9.5546875" customWidth="1"/>
    <col min="2840" max="2840" width="9.6640625" customWidth="1"/>
    <col min="2841" max="2842" width="12.44140625" customWidth="1"/>
    <col min="2843" max="2843" width="9.5546875" customWidth="1"/>
    <col min="2844" max="2844" width="9.6640625" customWidth="1"/>
    <col min="2845" max="2845" width="13" customWidth="1"/>
    <col min="2846" max="2846" width="13.6640625" customWidth="1"/>
    <col min="3073" max="3073" width="18.109375" customWidth="1"/>
    <col min="3074" max="3074" width="22.6640625" customWidth="1"/>
    <col min="3075" max="3076" width="9.6640625" customWidth="1"/>
    <col min="3077" max="3077" width="9.5546875" customWidth="1"/>
    <col min="3078" max="3078" width="9.6640625" customWidth="1"/>
    <col min="3079" max="3080" width="13.6640625" customWidth="1"/>
    <col min="3081" max="3081" width="9.5546875" customWidth="1"/>
    <col min="3082" max="3082" width="9.6640625" customWidth="1"/>
    <col min="3083" max="3084" width="10.6640625" customWidth="1"/>
    <col min="3085" max="3086" width="13.6640625" customWidth="1"/>
    <col min="3087" max="3087" width="9.5546875" customWidth="1"/>
    <col min="3088" max="3088" width="9.6640625" customWidth="1"/>
    <col min="3089" max="3090" width="10.6640625" customWidth="1"/>
    <col min="3091" max="3092" width="12.88671875" customWidth="1"/>
    <col min="3093" max="3093" width="9.5546875" customWidth="1"/>
    <col min="3094" max="3094" width="9.6640625" customWidth="1"/>
    <col min="3095" max="3095" width="9.5546875" customWidth="1"/>
    <col min="3096" max="3096" width="9.6640625" customWidth="1"/>
    <col min="3097" max="3098" width="12.44140625" customWidth="1"/>
    <col min="3099" max="3099" width="9.5546875" customWidth="1"/>
    <col min="3100" max="3100" width="9.6640625" customWidth="1"/>
    <col min="3101" max="3101" width="13" customWidth="1"/>
    <col min="3102" max="3102" width="13.6640625" customWidth="1"/>
    <col min="3329" max="3329" width="18.109375" customWidth="1"/>
    <col min="3330" max="3330" width="22.6640625" customWidth="1"/>
    <col min="3331" max="3332" width="9.6640625" customWidth="1"/>
    <col min="3333" max="3333" width="9.5546875" customWidth="1"/>
    <col min="3334" max="3334" width="9.6640625" customWidth="1"/>
    <col min="3335" max="3336" width="13.6640625" customWidth="1"/>
    <col min="3337" max="3337" width="9.5546875" customWidth="1"/>
    <col min="3338" max="3338" width="9.6640625" customWidth="1"/>
    <col min="3339" max="3340" width="10.6640625" customWidth="1"/>
    <col min="3341" max="3342" width="13.6640625" customWidth="1"/>
    <col min="3343" max="3343" width="9.5546875" customWidth="1"/>
    <col min="3344" max="3344" width="9.6640625" customWidth="1"/>
    <col min="3345" max="3346" width="10.6640625" customWidth="1"/>
    <col min="3347" max="3348" width="12.88671875" customWidth="1"/>
    <col min="3349" max="3349" width="9.5546875" customWidth="1"/>
    <col min="3350" max="3350" width="9.6640625" customWidth="1"/>
    <col min="3351" max="3351" width="9.5546875" customWidth="1"/>
    <col min="3352" max="3352" width="9.6640625" customWidth="1"/>
    <col min="3353" max="3354" width="12.44140625" customWidth="1"/>
    <col min="3355" max="3355" width="9.5546875" customWidth="1"/>
    <col min="3356" max="3356" width="9.6640625" customWidth="1"/>
    <col min="3357" max="3357" width="13" customWidth="1"/>
    <col min="3358" max="3358" width="13.6640625" customWidth="1"/>
    <col min="3585" max="3585" width="18.109375" customWidth="1"/>
    <col min="3586" max="3586" width="22.6640625" customWidth="1"/>
    <col min="3587" max="3588" width="9.6640625" customWidth="1"/>
    <col min="3589" max="3589" width="9.5546875" customWidth="1"/>
    <col min="3590" max="3590" width="9.6640625" customWidth="1"/>
    <col min="3591" max="3592" width="13.6640625" customWidth="1"/>
    <col min="3593" max="3593" width="9.5546875" customWidth="1"/>
    <col min="3594" max="3594" width="9.6640625" customWidth="1"/>
    <col min="3595" max="3596" width="10.6640625" customWidth="1"/>
    <col min="3597" max="3598" width="13.6640625" customWidth="1"/>
    <col min="3599" max="3599" width="9.5546875" customWidth="1"/>
    <col min="3600" max="3600" width="9.6640625" customWidth="1"/>
    <col min="3601" max="3602" width="10.6640625" customWidth="1"/>
    <col min="3603" max="3604" width="12.88671875" customWidth="1"/>
    <col min="3605" max="3605" width="9.5546875" customWidth="1"/>
    <col min="3606" max="3606" width="9.6640625" customWidth="1"/>
    <col min="3607" max="3607" width="9.5546875" customWidth="1"/>
    <col min="3608" max="3608" width="9.6640625" customWidth="1"/>
    <col min="3609" max="3610" width="12.44140625" customWidth="1"/>
    <col min="3611" max="3611" width="9.5546875" customWidth="1"/>
    <col min="3612" max="3612" width="9.6640625" customWidth="1"/>
    <col min="3613" max="3613" width="13" customWidth="1"/>
    <col min="3614" max="3614" width="13.6640625" customWidth="1"/>
    <col min="3841" max="3841" width="18.109375" customWidth="1"/>
    <col min="3842" max="3842" width="22.6640625" customWidth="1"/>
    <col min="3843" max="3844" width="9.6640625" customWidth="1"/>
    <col min="3845" max="3845" width="9.5546875" customWidth="1"/>
    <col min="3846" max="3846" width="9.6640625" customWidth="1"/>
    <col min="3847" max="3848" width="13.6640625" customWidth="1"/>
    <col min="3849" max="3849" width="9.5546875" customWidth="1"/>
    <col min="3850" max="3850" width="9.6640625" customWidth="1"/>
    <col min="3851" max="3852" width="10.6640625" customWidth="1"/>
    <col min="3853" max="3854" width="13.6640625" customWidth="1"/>
    <col min="3855" max="3855" width="9.5546875" customWidth="1"/>
    <col min="3856" max="3856" width="9.6640625" customWidth="1"/>
    <col min="3857" max="3858" width="10.6640625" customWidth="1"/>
    <col min="3859" max="3860" width="12.88671875" customWidth="1"/>
    <col min="3861" max="3861" width="9.5546875" customWidth="1"/>
    <col min="3862" max="3862" width="9.6640625" customWidth="1"/>
    <col min="3863" max="3863" width="9.5546875" customWidth="1"/>
    <col min="3864" max="3864" width="9.6640625" customWidth="1"/>
    <col min="3865" max="3866" width="12.44140625" customWidth="1"/>
    <col min="3867" max="3867" width="9.5546875" customWidth="1"/>
    <col min="3868" max="3868" width="9.6640625" customWidth="1"/>
    <col min="3869" max="3869" width="13" customWidth="1"/>
    <col min="3870" max="3870" width="13.6640625" customWidth="1"/>
    <col min="4097" max="4097" width="18.109375" customWidth="1"/>
    <col min="4098" max="4098" width="22.6640625" customWidth="1"/>
    <col min="4099" max="4100" width="9.6640625" customWidth="1"/>
    <col min="4101" max="4101" width="9.5546875" customWidth="1"/>
    <col min="4102" max="4102" width="9.6640625" customWidth="1"/>
    <col min="4103" max="4104" width="13.6640625" customWidth="1"/>
    <col min="4105" max="4105" width="9.5546875" customWidth="1"/>
    <col min="4106" max="4106" width="9.6640625" customWidth="1"/>
    <col min="4107" max="4108" width="10.6640625" customWidth="1"/>
    <col min="4109" max="4110" width="13.6640625" customWidth="1"/>
    <col min="4111" max="4111" width="9.5546875" customWidth="1"/>
    <col min="4112" max="4112" width="9.6640625" customWidth="1"/>
    <col min="4113" max="4114" width="10.6640625" customWidth="1"/>
    <col min="4115" max="4116" width="12.88671875" customWidth="1"/>
    <col min="4117" max="4117" width="9.5546875" customWidth="1"/>
    <col min="4118" max="4118" width="9.6640625" customWidth="1"/>
    <col min="4119" max="4119" width="9.5546875" customWidth="1"/>
    <col min="4120" max="4120" width="9.6640625" customWidth="1"/>
    <col min="4121" max="4122" width="12.44140625" customWidth="1"/>
    <col min="4123" max="4123" width="9.5546875" customWidth="1"/>
    <col min="4124" max="4124" width="9.6640625" customWidth="1"/>
    <col min="4125" max="4125" width="13" customWidth="1"/>
    <col min="4126" max="4126" width="13.6640625" customWidth="1"/>
    <col min="4353" max="4353" width="18.109375" customWidth="1"/>
    <col min="4354" max="4354" width="22.6640625" customWidth="1"/>
    <col min="4355" max="4356" width="9.6640625" customWidth="1"/>
    <col min="4357" max="4357" width="9.5546875" customWidth="1"/>
    <col min="4358" max="4358" width="9.6640625" customWidth="1"/>
    <col min="4359" max="4360" width="13.6640625" customWidth="1"/>
    <col min="4361" max="4361" width="9.5546875" customWidth="1"/>
    <col min="4362" max="4362" width="9.6640625" customWidth="1"/>
    <col min="4363" max="4364" width="10.6640625" customWidth="1"/>
    <col min="4365" max="4366" width="13.6640625" customWidth="1"/>
    <col min="4367" max="4367" width="9.5546875" customWidth="1"/>
    <col min="4368" max="4368" width="9.6640625" customWidth="1"/>
    <col min="4369" max="4370" width="10.6640625" customWidth="1"/>
    <col min="4371" max="4372" width="12.88671875" customWidth="1"/>
    <col min="4373" max="4373" width="9.5546875" customWidth="1"/>
    <col min="4374" max="4374" width="9.6640625" customWidth="1"/>
    <col min="4375" max="4375" width="9.5546875" customWidth="1"/>
    <col min="4376" max="4376" width="9.6640625" customWidth="1"/>
    <col min="4377" max="4378" width="12.44140625" customWidth="1"/>
    <col min="4379" max="4379" width="9.5546875" customWidth="1"/>
    <col min="4380" max="4380" width="9.6640625" customWidth="1"/>
    <col min="4381" max="4381" width="13" customWidth="1"/>
    <col min="4382" max="4382" width="13.6640625" customWidth="1"/>
    <col min="4609" max="4609" width="18.109375" customWidth="1"/>
    <col min="4610" max="4610" width="22.6640625" customWidth="1"/>
    <col min="4611" max="4612" width="9.6640625" customWidth="1"/>
    <col min="4613" max="4613" width="9.5546875" customWidth="1"/>
    <col min="4614" max="4614" width="9.6640625" customWidth="1"/>
    <col min="4615" max="4616" width="13.6640625" customWidth="1"/>
    <col min="4617" max="4617" width="9.5546875" customWidth="1"/>
    <col min="4618" max="4618" width="9.6640625" customWidth="1"/>
    <col min="4619" max="4620" width="10.6640625" customWidth="1"/>
    <col min="4621" max="4622" width="13.6640625" customWidth="1"/>
    <col min="4623" max="4623" width="9.5546875" customWidth="1"/>
    <col min="4624" max="4624" width="9.6640625" customWidth="1"/>
    <col min="4625" max="4626" width="10.6640625" customWidth="1"/>
    <col min="4627" max="4628" width="12.88671875" customWidth="1"/>
    <col min="4629" max="4629" width="9.5546875" customWidth="1"/>
    <col min="4630" max="4630" width="9.6640625" customWidth="1"/>
    <col min="4631" max="4631" width="9.5546875" customWidth="1"/>
    <col min="4632" max="4632" width="9.6640625" customWidth="1"/>
    <col min="4633" max="4634" width="12.44140625" customWidth="1"/>
    <col min="4635" max="4635" width="9.5546875" customWidth="1"/>
    <col min="4636" max="4636" width="9.6640625" customWidth="1"/>
    <col min="4637" max="4637" width="13" customWidth="1"/>
    <col min="4638" max="4638" width="13.6640625" customWidth="1"/>
    <col min="4865" max="4865" width="18.109375" customWidth="1"/>
    <col min="4866" max="4866" width="22.6640625" customWidth="1"/>
    <col min="4867" max="4868" width="9.6640625" customWidth="1"/>
    <col min="4869" max="4869" width="9.5546875" customWidth="1"/>
    <col min="4870" max="4870" width="9.6640625" customWidth="1"/>
    <col min="4871" max="4872" width="13.6640625" customWidth="1"/>
    <col min="4873" max="4873" width="9.5546875" customWidth="1"/>
    <col min="4874" max="4874" width="9.6640625" customWidth="1"/>
    <col min="4875" max="4876" width="10.6640625" customWidth="1"/>
    <col min="4877" max="4878" width="13.6640625" customWidth="1"/>
    <col min="4879" max="4879" width="9.5546875" customWidth="1"/>
    <col min="4880" max="4880" width="9.6640625" customWidth="1"/>
    <col min="4881" max="4882" width="10.6640625" customWidth="1"/>
    <col min="4883" max="4884" width="12.88671875" customWidth="1"/>
    <col min="4885" max="4885" width="9.5546875" customWidth="1"/>
    <col min="4886" max="4886" width="9.6640625" customWidth="1"/>
    <col min="4887" max="4887" width="9.5546875" customWidth="1"/>
    <col min="4888" max="4888" width="9.6640625" customWidth="1"/>
    <col min="4889" max="4890" width="12.44140625" customWidth="1"/>
    <col min="4891" max="4891" width="9.5546875" customWidth="1"/>
    <col min="4892" max="4892" width="9.6640625" customWidth="1"/>
    <col min="4893" max="4893" width="13" customWidth="1"/>
    <col min="4894" max="4894" width="13.6640625" customWidth="1"/>
    <col min="5121" max="5121" width="18.109375" customWidth="1"/>
    <col min="5122" max="5122" width="22.6640625" customWidth="1"/>
    <col min="5123" max="5124" width="9.6640625" customWidth="1"/>
    <col min="5125" max="5125" width="9.5546875" customWidth="1"/>
    <col min="5126" max="5126" width="9.6640625" customWidth="1"/>
    <col min="5127" max="5128" width="13.6640625" customWidth="1"/>
    <col min="5129" max="5129" width="9.5546875" customWidth="1"/>
    <col min="5130" max="5130" width="9.6640625" customWidth="1"/>
    <col min="5131" max="5132" width="10.6640625" customWidth="1"/>
    <col min="5133" max="5134" width="13.6640625" customWidth="1"/>
    <col min="5135" max="5135" width="9.5546875" customWidth="1"/>
    <col min="5136" max="5136" width="9.6640625" customWidth="1"/>
    <col min="5137" max="5138" width="10.6640625" customWidth="1"/>
    <col min="5139" max="5140" width="12.88671875" customWidth="1"/>
    <col min="5141" max="5141" width="9.5546875" customWidth="1"/>
    <col min="5142" max="5142" width="9.6640625" customWidth="1"/>
    <col min="5143" max="5143" width="9.5546875" customWidth="1"/>
    <col min="5144" max="5144" width="9.6640625" customWidth="1"/>
    <col min="5145" max="5146" width="12.44140625" customWidth="1"/>
    <col min="5147" max="5147" width="9.5546875" customWidth="1"/>
    <col min="5148" max="5148" width="9.6640625" customWidth="1"/>
    <col min="5149" max="5149" width="13" customWidth="1"/>
    <col min="5150" max="5150" width="13.6640625" customWidth="1"/>
    <col min="5377" max="5377" width="18.109375" customWidth="1"/>
    <col min="5378" max="5378" width="22.6640625" customWidth="1"/>
    <col min="5379" max="5380" width="9.6640625" customWidth="1"/>
    <col min="5381" max="5381" width="9.5546875" customWidth="1"/>
    <col min="5382" max="5382" width="9.6640625" customWidth="1"/>
    <col min="5383" max="5384" width="13.6640625" customWidth="1"/>
    <col min="5385" max="5385" width="9.5546875" customWidth="1"/>
    <col min="5386" max="5386" width="9.6640625" customWidth="1"/>
    <col min="5387" max="5388" width="10.6640625" customWidth="1"/>
    <col min="5389" max="5390" width="13.6640625" customWidth="1"/>
    <col min="5391" max="5391" width="9.5546875" customWidth="1"/>
    <col min="5392" max="5392" width="9.6640625" customWidth="1"/>
    <col min="5393" max="5394" width="10.6640625" customWidth="1"/>
    <col min="5395" max="5396" width="12.88671875" customWidth="1"/>
    <col min="5397" max="5397" width="9.5546875" customWidth="1"/>
    <col min="5398" max="5398" width="9.6640625" customWidth="1"/>
    <col min="5399" max="5399" width="9.5546875" customWidth="1"/>
    <col min="5400" max="5400" width="9.6640625" customWidth="1"/>
    <col min="5401" max="5402" width="12.44140625" customWidth="1"/>
    <col min="5403" max="5403" width="9.5546875" customWidth="1"/>
    <col min="5404" max="5404" width="9.6640625" customWidth="1"/>
    <col min="5405" max="5405" width="13" customWidth="1"/>
    <col min="5406" max="5406" width="13.6640625" customWidth="1"/>
    <col min="5633" max="5633" width="18.109375" customWidth="1"/>
    <col min="5634" max="5634" width="22.6640625" customWidth="1"/>
    <col min="5635" max="5636" width="9.6640625" customWidth="1"/>
    <col min="5637" max="5637" width="9.5546875" customWidth="1"/>
    <col min="5638" max="5638" width="9.6640625" customWidth="1"/>
    <col min="5639" max="5640" width="13.6640625" customWidth="1"/>
    <col min="5641" max="5641" width="9.5546875" customWidth="1"/>
    <col min="5642" max="5642" width="9.6640625" customWidth="1"/>
    <col min="5643" max="5644" width="10.6640625" customWidth="1"/>
    <col min="5645" max="5646" width="13.6640625" customWidth="1"/>
    <col min="5647" max="5647" width="9.5546875" customWidth="1"/>
    <col min="5648" max="5648" width="9.6640625" customWidth="1"/>
    <col min="5649" max="5650" width="10.6640625" customWidth="1"/>
    <col min="5651" max="5652" width="12.88671875" customWidth="1"/>
    <col min="5653" max="5653" width="9.5546875" customWidth="1"/>
    <col min="5654" max="5654" width="9.6640625" customWidth="1"/>
    <col min="5655" max="5655" width="9.5546875" customWidth="1"/>
    <col min="5656" max="5656" width="9.6640625" customWidth="1"/>
    <col min="5657" max="5658" width="12.44140625" customWidth="1"/>
    <col min="5659" max="5659" width="9.5546875" customWidth="1"/>
    <col min="5660" max="5660" width="9.6640625" customWidth="1"/>
    <col min="5661" max="5661" width="13" customWidth="1"/>
    <col min="5662" max="5662" width="13.6640625" customWidth="1"/>
    <col min="5889" max="5889" width="18.109375" customWidth="1"/>
    <col min="5890" max="5890" width="22.6640625" customWidth="1"/>
    <col min="5891" max="5892" width="9.6640625" customWidth="1"/>
    <col min="5893" max="5893" width="9.5546875" customWidth="1"/>
    <col min="5894" max="5894" width="9.6640625" customWidth="1"/>
    <col min="5895" max="5896" width="13.6640625" customWidth="1"/>
    <col min="5897" max="5897" width="9.5546875" customWidth="1"/>
    <col min="5898" max="5898" width="9.6640625" customWidth="1"/>
    <col min="5899" max="5900" width="10.6640625" customWidth="1"/>
    <col min="5901" max="5902" width="13.6640625" customWidth="1"/>
    <col min="5903" max="5903" width="9.5546875" customWidth="1"/>
    <col min="5904" max="5904" width="9.6640625" customWidth="1"/>
    <col min="5905" max="5906" width="10.6640625" customWidth="1"/>
    <col min="5907" max="5908" width="12.88671875" customWidth="1"/>
    <col min="5909" max="5909" width="9.5546875" customWidth="1"/>
    <col min="5910" max="5910" width="9.6640625" customWidth="1"/>
    <col min="5911" max="5911" width="9.5546875" customWidth="1"/>
    <col min="5912" max="5912" width="9.6640625" customWidth="1"/>
    <col min="5913" max="5914" width="12.44140625" customWidth="1"/>
    <col min="5915" max="5915" width="9.5546875" customWidth="1"/>
    <col min="5916" max="5916" width="9.6640625" customWidth="1"/>
    <col min="5917" max="5917" width="13" customWidth="1"/>
    <col min="5918" max="5918" width="13.6640625" customWidth="1"/>
    <col min="6145" max="6145" width="18.109375" customWidth="1"/>
    <col min="6146" max="6146" width="22.6640625" customWidth="1"/>
    <col min="6147" max="6148" width="9.6640625" customWidth="1"/>
    <col min="6149" max="6149" width="9.5546875" customWidth="1"/>
    <col min="6150" max="6150" width="9.6640625" customWidth="1"/>
    <col min="6151" max="6152" width="13.6640625" customWidth="1"/>
    <col min="6153" max="6153" width="9.5546875" customWidth="1"/>
    <col min="6154" max="6154" width="9.6640625" customWidth="1"/>
    <col min="6155" max="6156" width="10.6640625" customWidth="1"/>
    <col min="6157" max="6158" width="13.6640625" customWidth="1"/>
    <col min="6159" max="6159" width="9.5546875" customWidth="1"/>
    <col min="6160" max="6160" width="9.6640625" customWidth="1"/>
    <col min="6161" max="6162" width="10.6640625" customWidth="1"/>
    <col min="6163" max="6164" width="12.88671875" customWidth="1"/>
    <col min="6165" max="6165" width="9.5546875" customWidth="1"/>
    <col min="6166" max="6166" width="9.6640625" customWidth="1"/>
    <col min="6167" max="6167" width="9.5546875" customWidth="1"/>
    <col min="6168" max="6168" width="9.6640625" customWidth="1"/>
    <col min="6169" max="6170" width="12.44140625" customWidth="1"/>
    <col min="6171" max="6171" width="9.5546875" customWidth="1"/>
    <col min="6172" max="6172" width="9.6640625" customWidth="1"/>
    <col min="6173" max="6173" width="13" customWidth="1"/>
    <col min="6174" max="6174" width="13.6640625" customWidth="1"/>
    <col min="6401" max="6401" width="18.109375" customWidth="1"/>
    <col min="6402" max="6402" width="22.6640625" customWidth="1"/>
    <col min="6403" max="6404" width="9.6640625" customWidth="1"/>
    <col min="6405" max="6405" width="9.5546875" customWidth="1"/>
    <col min="6406" max="6406" width="9.6640625" customWidth="1"/>
    <col min="6407" max="6408" width="13.6640625" customWidth="1"/>
    <col min="6409" max="6409" width="9.5546875" customWidth="1"/>
    <col min="6410" max="6410" width="9.6640625" customWidth="1"/>
    <col min="6411" max="6412" width="10.6640625" customWidth="1"/>
    <col min="6413" max="6414" width="13.6640625" customWidth="1"/>
    <col min="6415" max="6415" width="9.5546875" customWidth="1"/>
    <col min="6416" max="6416" width="9.6640625" customWidth="1"/>
    <col min="6417" max="6418" width="10.6640625" customWidth="1"/>
    <col min="6419" max="6420" width="12.88671875" customWidth="1"/>
    <col min="6421" max="6421" width="9.5546875" customWidth="1"/>
    <col min="6422" max="6422" width="9.6640625" customWidth="1"/>
    <col min="6423" max="6423" width="9.5546875" customWidth="1"/>
    <col min="6424" max="6424" width="9.6640625" customWidth="1"/>
    <col min="6425" max="6426" width="12.44140625" customWidth="1"/>
    <col min="6427" max="6427" width="9.5546875" customWidth="1"/>
    <col min="6428" max="6428" width="9.6640625" customWidth="1"/>
    <col min="6429" max="6429" width="13" customWidth="1"/>
    <col min="6430" max="6430" width="13.6640625" customWidth="1"/>
    <col min="6657" max="6657" width="18.109375" customWidth="1"/>
    <col min="6658" max="6658" width="22.6640625" customWidth="1"/>
    <col min="6659" max="6660" width="9.6640625" customWidth="1"/>
    <col min="6661" max="6661" width="9.5546875" customWidth="1"/>
    <col min="6662" max="6662" width="9.6640625" customWidth="1"/>
    <col min="6663" max="6664" width="13.6640625" customWidth="1"/>
    <col min="6665" max="6665" width="9.5546875" customWidth="1"/>
    <col min="6666" max="6666" width="9.6640625" customWidth="1"/>
    <col min="6667" max="6668" width="10.6640625" customWidth="1"/>
    <col min="6669" max="6670" width="13.6640625" customWidth="1"/>
    <col min="6671" max="6671" width="9.5546875" customWidth="1"/>
    <col min="6672" max="6672" width="9.6640625" customWidth="1"/>
    <col min="6673" max="6674" width="10.6640625" customWidth="1"/>
    <col min="6675" max="6676" width="12.88671875" customWidth="1"/>
    <col min="6677" max="6677" width="9.5546875" customWidth="1"/>
    <col min="6678" max="6678" width="9.6640625" customWidth="1"/>
    <col min="6679" max="6679" width="9.5546875" customWidth="1"/>
    <col min="6680" max="6680" width="9.6640625" customWidth="1"/>
    <col min="6681" max="6682" width="12.44140625" customWidth="1"/>
    <col min="6683" max="6683" width="9.5546875" customWidth="1"/>
    <col min="6684" max="6684" width="9.6640625" customWidth="1"/>
    <col min="6685" max="6685" width="13" customWidth="1"/>
    <col min="6686" max="6686" width="13.6640625" customWidth="1"/>
    <col min="6913" max="6913" width="18.109375" customWidth="1"/>
    <col min="6914" max="6914" width="22.6640625" customWidth="1"/>
    <col min="6915" max="6916" width="9.6640625" customWidth="1"/>
    <col min="6917" max="6917" width="9.5546875" customWidth="1"/>
    <col min="6918" max="6918" width="9.6640625" customWidth="1"/>
    <col min="6919" max="6920" width="13.6640625" customWidth="1"/>
    <col min="6921" max="6921" width="9.5546875" customWidth="1"/>
    <col min="6922" max="6922" width="9.6640625" customWidth="1"/>
    <col min="6923" max="6924" width="10.6640625" customWidth="1"/>
    <col min="6925" max="6926" width="13.6640625" customWidth="1"/>
    <col min="6927" max="6927" width="9.5546875" customWidth="1"/>
    <col min="6928" max="6928" width="9.6640625" customWidth="1"/>
    <col min="6929" max="6930" width="10.6640625" customWidth="1"/>
    <col min="6931" max="6932" width="12.88671875" customWidth="1"/>
    <col min="6933" max="6933" width="9.5546875" customWidth="1"/>
    <col min="6934" max="6934" width="9.6640625" customWidth="1"/>
    <col min="6935" max="6935" width="9.5546875" customWidth="1"/>
    <col min="6936" max="6936" width="9.6640625" customWidth="1"/>
    <col min="6937" max="6938" width="12.44140625" customWidth="1"/>
    <col min="6939" max="6939" width="9.5546875" customWidth="1"/>
    <col min="6940" max="6940" width="9.6640625" customWidth="1"/>
    <col min="6941" max="6941" width="13" customWidth="1"/>
    <col min="6942" max="6942" width="13.6640625" customWidth="1"/>
    <col min="7169" max="7169" width="18.109375" customWidth="1"/>
    <col min="7170" max="7170" width="22.6640625" customWidth="1"/>
    <col min="7171" max="7172" width="9.6640625" customWidth="1"/>
    <col min="7173" max="7173" width="9.5546875" customWidth="1"/>
    <col min="7174" max="7174" width="9.6640625" customWidth="1"/>
    <col min="7175" max="7176" width="13.6640625" customWidth="1"/>
    <col min="7177" max="7177" width="9.5546875" customWidth="1"/>
    <col min="7178" max="7178" width="9.6640625" customWidth="1"/>
    <col min="7179" max="7180" width="10.6640625" customWidth="1"/>
    <col min="7181" max="7182" width="13.6640625" customWidth="1"/>
    <col min="7183" max="7183" width="9.5546875" customWidth="1"/>
    <col min="7184" max="7184" width="9.6640625" customWidth="1"/>
    <col min="7185" max="7186" width="10.6640625" customWidth="1"/>
    <col min="7187" max="7188" width="12.88671875" customWidth="1"/>
    <col min="7189" max="7189" width="9.5546875" customWidth="1"/>
    <col min="7190" max="7190" width="9.6640625" customWidth="1"/>
    <col min="7191" max="7191" width="9.5546875" customWidth="1"/>
    <col min="7192" max="7192" width="9.6640625" customWidth="1"/>
    <col min="7193" max="7194" width="12.44140625" customWidth="1"/>
    <col min="7195" max="7195" width="9.5546875" customWidth="1"/>
    <col min="7196" max="7196" width="9.6640625" customWidth="1"/>
    <col min="7197" max="7197" width="13" customWidth="1"/>
    <col min="7198" max="7198" width="13.6640625" customWidth="1"/>
    <col min="7425" max="7425" width="18.109375" customWidth="1"/>
    <col min="7426" max="7426" width="22.6640625" customWidth="1"/>
    <col min="7427" max="7428" width="9.6640625" customWidth="1"/>
    <col min="7429" max="7429" width="9.5546875" customWidth="1"/>
    <col min="7430" max="7430" width="9.6640625" customWidth="1"/>
    <col min="7431" max="7432" width="13.6640625" customWidth="1"/>
    <col min="7433" max="7433" width="9.5546875" customWidth="1"/>
    <col min="7434" max="7434" width="9.6640625" customWidth="1"/>
    <col min="7435" max="7436" width="10.6640625" customWidth="1"/>
    <col min="7437" max="7438" width="13.6640625" customWidth="1"/>
    <col min="7439" max="7439" width="9.5546875" customWidth="1"/>
    <col min="7440" max="7440" width="9.6640625" customWidth="1"/>
    <col min="7441" max="7442" width="10.6640625" customWidth="1"/>
    <col min="7443" max="7444" width="12.88671875" customWidth="1"/>
    <col min="7445" max="7445" width="9.5546875" customWidth="1"/>
    <col min="7446" max="7446" width="9.6640625" customWidth="1"/>
    <col min="7447" max="7447" width="9.5546875" customWidth="1"/>
    <col min="7448" max="7448" width="9.6640625" customWidth="1"/>
    <col min="7449" max="7450" width="12.44140625" customWidth="1"/>
    <col min="7451" max="7451" width="9.5546875" customWidth="1"/>
    <col min="7452" max="7452" width="9.6640625" customWidth="1"/>
    <col min="7453" max="7453" width="13" customWidth="1"/>
    <col min="7454" max="7454" width="13.6640625" customWidth="1"/>
    <col min="7681" max="7681" width="18.109375" customWidth="1"/>
    <col min="7682" max="7682" width="22.6640625" customWidth="1"/>
    <col min="7683" max="7684" width="9.6640625" customWidth="1"/>
    <col min="7685" max="7685" width="9.5546875" customWidth="1"/>
    <col min="7686" max="7686" width="9.6640625" customWidth="1"/>
    <col min="7687" max="7688" width="13.6640625" customWidth="1"/>
    <col min="7689" max="7689" width="9.5546875" customWidth="1"/>
    <col min="7690" max="7690" width="9.6640625" customWidth="1"/>
    <col min="7691" max="7692" width="10.6640625" customWidth="1"/>
    <col min="7693" max="7694" width="13.6640625" customWidth="1"/>
    <col min="7695" max="7695" width="9.5546875" customWidth="1"/>
    <col min="7696" max="7696" width="9.6640625" customWidth="1"/>
    <col min="7697" max="7698" width="10.6640625" customWidth="1"/>
    <col min="7699" max="7700" width="12.88671875" customWidth="1"/>
    <col min="7701" max="7701" width="9.5546875" customWidth="1"/>
    <col min="7702" max="7702" width="9.6640625" customWidth="1"/>
    <col min="7703" max="7703" width="9.5546875" customWidth="1"/>
    <col min="7704" max="7704" width="9.6640625" customWidth="1"/>
    <col min="7705" max="7706" width="12.44140625" customWidth="1"/>
    <col min="7707" max="7707" width="9.5546875" customWidth="1"/>
    <col min="7708" max="7708" width="9.6640625" customWidth="1"/>
    <col min="7709" max="7709" width="13" customWidth="1"/>
    <col min="7710" max="7710" width="13.6640625" customWidth="1"/>
    <col min="7937" max="7937" width="18.109375" customWidth="1"/>
    <col min="7938" max="7938" width="22.6640625" customWidth="1"/>
    <col min="7939" max="7940" width="9.6640625" customWidth="1"/>
    <col min="7941" max="7941" width="9.5546875" customWidth="1"/>
    <col min="7942" max="7942" width="9.6640625" customWidth="1"/>
    <col min="7943" max="7944" width="13.6640625" customWidth="1"/>
    <col min="7945" max="7945" width="9.5546875" customWidth="1"/>
    <col min="7946" max="7946" width="9.6640625" customWidth="1"/>
    <col min="7947" max="7948" width="10.6640625" customWidth="1"/>
    <col min="7949" max="7950" width="13.6640625" customWidth="1"/>
    <col min="7951" max="7951" width="9.5546875" customWidth="1"/>
    <col min="7952" max="7952" width="9.6640625" customWidth="1"/>
    <col min="7953" max="7954" width="10.6640625" customWidth="1"/>
    <col min="7955" max="7956" width="12.88671875" customWidth="1"/>
    <col min="7957" max="7957" width="9.5546875" customWidth="1"/>
    <col min="7958" max="7958" width="9.6640625" customWidth="1"/>
    <col min="7959" max="7959" width="9.5546875" customWidth="1"/>
    <col min="7960" max="7960" width="9.6640625" customWidth="1"/>
    <col min="7961" max="7962" width="12.44140625" customWidth="1"/>
    <col min="7963" max="7963" width="9.5546875" customWidth="1"/>
    <col min="7964" max="7964" width="9.6640625" customWidth="1"/>
    <col min="7965" max="7965" width="13" customWidth="1"/>
    <col min="7966" max="7966" width="13.6640625" customWidth="1"/>
    <col min="8193" max="8193" width="18.109375" customWidth="1"/>
    <col min="8194" max="8194" width="22.6640625" customWidth="1"/>
    <col min="8195" max="8196" width="9.6640625" customWidth="1"/>
    <col min="8197" max="8197" width="9.5546875" customWidth="1"/>
    <col min="8198" max="8198" width="9.6640625" customWidth="1"/>
    <col min="8199" max="8200" width="13.6640625" customWidth="1"/>
    <col min="8201" max="8201" width="9.5546875" customWidth="1"/>
    <col min="8202" max="8202" width="9.6640625" customWidth="1"/>
    <col min="8203" max="8204" width="10.6640625" customWidth="1"/>
    <col min="8205" max="8206" width="13.6640625" customWidth="1"/>
    <col min="8207" max="8207" width="9.5546875" customWidth="1"/>
    <col min="8208" max="8208" width="9.6640625" customWidth="1"/>
    <col min="8209" max="8210" width="10.6640625" customWidth="1"/>
    <col min="8211" max="8212" width="12.88671875" customWidth="1"/>
    <col min="8213" max="8213" width="9.5546875" customWidth="1"/>
    <col min="8214" max="8214" width="9.6640625" customWidth="1"/>
    <col min="8215" max="8215" width="9.5546875" customWidth="1"/>
    <col min="8216" max="8216" width="9.6640625" customWidth="1"/>
    <col min="8217" max="8218" width="12.44140625" customWidth="1"/>
    <col min="8219" max="8219" width="9.5546875" customWidth="1"/>
    <col min="8220" max="8220" width="9.6640625" customWidth="1"/>
    <col min="8221" max="8221" width="13" customWidth="1"/>
    <col min="8222" max="8222" width="13.6640625" customWidth="1"/>
    <col min="8449" max="8449" width="18.109375" customWidth="1"/>
    <col min="8450" max="8450" width="22.6640625" customWidth="1"/>
    <col min="8451" max="8452" width="9.6640625" customWidth="1"/>
    <col min="8453" max="8453" width="9.5546875" customWidth="1"/>
    <col min="8454" max="8454" width="9.6640625" customWidth="1"/>
    <col min="8455" max="8456" width="13.6640625" customWidth="1"/>
    <col min="8457" max="8457" width="9.5546875" customWidth="1"/>
    <col min="8458" max="8458" width="9.6640625" customWidth="1"/>
    <col min="8459" max="8460" width="10.6640625" customWidth="1"/>
    <col min="8461" max="8462" width="13.6640625" customWidth="1"/>
    <col min="8463" max="8463" width="9.5546875" customWidth="1"/>
    <col min="8464" max="8464" width="9.6640625" customWidth="1"/>
    <col min="8465" max="8466" width="10.6640625" customWidth="1"/>
    <col min="8467" max="8468" width="12.88671875" customWidth="1"/>
    <col min="8469" max="8469" width="9.5546875" customWidth="1"/>
    <col min="8470" max="8470" width="9.6640625" customWidth="1"/>
    <col min="8471" max="8471" width="9.5546875" customWidth="1"/>
    <col min="8472" max="8472" width="9.6640625" customWidth="1"/>
    <col min="8473" max="8474" width="12.44140625" customWidth="1"/>
    <col min="8475" max="8475" width="9.5546875" customWidth="1"/>
    <col min="8476" max="8476" width="9.6640625" customWidth="1"/>
    <col min="8477" max="8477" width="13" customWidth="1"/>
    <col min="8478" max="8478" width="13.6640625" customWidth="1"/>
    <col min="8705" max="8705" width="18.109375" customWidth="1"/>
    <col min="8706" max="8706" width="22.6640625" customWidth="1"/>
    <col min="8707" max="8708" width="9.6640625" customWidth="1"/>
    <col min="8709" max="8709" width="9.5546875" customWidth="1"/>
    <col min="8710" max="8710" width="9.6640625" customWidth="1"/>
    <col min="8711" max="8712" width="13.6640625" customWidth="1"/>
    <col min="8713" max="8713" width="9.5546875" customWidth="1"/>
    <col min="8714" max="8714" width="9.6640625" customWidth="1"/>
    <col min="8715" max="8716" width="10.6640625" customWidth="1"/>
    <col min="8717" max="8718" width="13.6640625" customWidth="1"/>
    <col min="8719" max="8719" width="9.5546875" customWidth="1"/>
    <col min="8720" max="8720" width="9.6640625" customWidth="1"/>
    <col min="8721" max="8722" width="10.6640625" customWidth="1"/>
    <col min="8723" max="8724" width="12.88671875" customWidth="1"/>
    <col min="8725" max="8725" width="9.5546875" customWidth="1"/>
    <col min="8726" max="8726" width="9.6640625" customWidth="1"/>
    <col min="8727" max="8727" width="9.5546875" customWidth="1"/>
    <col min="8728" max="8728" width="9.6640625" customWidth="1"/>
    <col min="8729" max="8730" width="12.44140625" customWidth="1"/>
    <col min="8731" max="8731" width="9.5546875" customWidth="1"/>
    <col min="8732" max="8732" width="9.6640625" customWidth="1"/>
    <col min="8733" max="8733" width="13" customWidth="1"/>
    <col min="8734" max="8734" width="13.6640625" customWidth="1"/>
    <col min="8961" max="8961" width="18.109375" customWidth="1"/>
    <col min="8962" max="8962" width="22.6640625" customWidth="1"/>
    <col min="8963" max="8964" width="9.6640625" customWidth="1"/>
    <col min="8965" max="8965" width="9.5546875" customWidth="1"/>
    <col min="8966" max="8966" width="9.6640625" customWidth="1"/>
    <col min="8967" max="8968" width="13.6640625" customWidth="1"/>
    <col min="8969" max="8969" width="9.5546875" customWidth="1"/>
    <col min="8970" max="8970" width="9.6640625" customWidth="1"/>
    <col min="8971" max="8972" width="10.6640625" customWidth="1"/>
    <col min="8973" max="8974" width="13.6640625" customWidth="1"/>
    <col min="8975" max="8975" width="9.5546875" customWidth="1"/>
    <col min="8976" max="8976" width="9.6640625" customWidth="1"/>
    <col min="8977" max="8978" width="10.6640625" customWidth="1"/>
    <col min="8979" max="8980" width="12.88671875" customWidth="1"/>
    <col min="8981" max="8981" width="9.5546875" customWidth="1"/>
    <col min="8982" max="8982" width="9.6640625" customWidth="1"/>
    <col min="8983" max="8983" width="9.5546875" customWidth="1"/>
    <col min="8984" max="8984" width="9.6640625" customWidth="1"/>
    <col min="8985" max="8986" width="12.44140625" customWidth="1"/>
    <col min="8987" max="8987" width="9.5546875" customWidth="1"/>
    <col min="8988" max="8988" width="9.6640625" customWidth="1"/>
    <col min="8989" max="8989" width="13" customWidth="1"/>
    <col min="8990" max="8990" width="13.6640625" customWidth="1"/>
    <col min="9217" max="9217" width="18.109375" customWidth="1"/>
    <col min="9218" max="9218" width="22.6640625" customWidth="1"/>
    <col min="9219" max="9220" width="9.6640625" customWidth="1"/>
    <col min="9221" max="9221" width="9.5546875" customWidth="1"/>
    <col min="9222" max="9222" width="9.6640625" customWidth="1"/>
    <col min="9223" max="9224" width="13.6640625" customWidth="1"/>
    <col min="9225" max="9225" width="9.5546875" customWidth="1"/>
    <col min="9226" max="9226" width="9.6640625" customWidth="1"/>
    <col min="9227" max="9228" width="10.6640625" customWidth="1"/>
    <col min="9229" max="9230" width="13.6640625" customWidth="1"/>
    <col min="9231" max="9231" width="9.5546875" customWidth="1"/>
    <col min="9232" max="9232" width="9.6640625" customWidth="1"/>
    <col min="9233" max="9234" width="10.6640625" customWidth="1"/>
    <col min="9235" max="9236" width="12.88671875" customWidth="1"/>
    <col min="9237" max="9237" width="9.5546875" customWidth="1"/>
    <col min="9238" max="9238" width="9.6640625" customWidth="1"/>
    <col min="9239" max="9239" width="9.5546875" customWidth="1"/>
    <col min="9240" max="9240" width="9.6640625" customWidth="1"/>
    <col min="9241" max="9242" width="12.44140625" customWidth="1"/>
    <col min="9243" max="9243" width="9.5546875" customWidth="1"/>
    <col min="9244" max="9244" width="9.6640625" customWidth="1"/>
    <col min="9245" max="9245" width="13" customWidth="1"/>
    <col min="9246" max="9246" width="13.6640625" customWidth="1"/>
    <col min="9473" max="9473" width="18.109375" customWidth="1"/>
    <col min="9474" max="9474" width="22.6640625" customWidth="1"/>
    <col min="9475" max="9476" width="9.6640625" customWidth="1"/>
    <col min="9477" max="9477" width="9.5546875" customWidth="1"/>
    <col min="9478" max="9478" width="9.6640625" customWidth="1"/>
    <col min="9479" max="9480" width="13.6640625" customWidth="1"/>
    <col min="9481" max="9481" width="9.5546875" customWidth="1"/>
    <col min="9482" max="9482" width="9.6640625" customWidth="1"/>
    <col min="9483" max="9484" width="10.6640625" customWidth="1"/>
    <col min="9485" max="9486" width="13.6640625" customWidth="1"/>
    <col min="9487" max="9487" width="9.5546875" customWidth="1"/>
    <col min="9488" max="9488" width="9.6640625" customWidth="1"/>
    <col min="9489" max="9490" width="10.6640625" customWidth="1"/>
    <col min="9491" max="9492" width="12.88671875" customWidth="1"/>
    <col min="9493" max="9493" width="9.5546875" customWidth="1"/>
    <col min="9494" max="9494" width="9.6640625" customWidth="1"/>
    <col min="9495" max="9495" width="9.5546875" customWidth="1"/>
    <col min="9496" max="9496" width="9.6640625" customWidth="1"/>
    <col min="9497" max="9498" width="12.44140625" customWidth="1"/>
    <col min="9499" max="9499" width="9.5546875" customWidth="1"/>
    <col min="9500" max="9500" width="9.6640625" customWidth="1"/>
    <col min="9501" max="9501" width="13" customWidth="1"/>
    <col min="9502" max="9502" width="13.6640625" customWidth="1"/>
    <col min="9729" max="9729" width="18.109375" customWidth="1"/>
    <col min="9730" max="9730" width="22.6640625" customWidth="1"/>
    <col min="9731" max="9732" width="9.6640625" customWidth="1"/>
    <col min="9733" max="9733" width="9.5546875" customWidth="1"/>
    <col min="9734" max="9734" width="9.6640625" customWidth="1"/>
    <col min="9735" max="9736" width="13.6640625" customWidth="1"/>
    <col min="9737" max="9737" width="9.5546875" customWidth="1"/>
    <col min="9738" max="9738" width="9.6640625" customWidth="1"/>
    <col min="9739" max="9740" width="10.6640625" customWidth="1"/>
    <col min="9741" max="9742" width="13.6640625" customWidth="1"/>
    <col min="9743" max="9743" width="9.5546875" customWidth="1"/>
    <col min="9744" max="9744" width="9.6640625" customWidth="1"/>
    <col min="9745" max="9746" width="10.6640625" customWidth="1"/>
    <col min="9747" max="9748" width="12.88671875" customWidth="1"/>
    <col min="9749" max="9749" width="9.5546875" customWidth="1"/>
    <col min="9750" max="9750" width="9.6640625" customWidth="1"/>
    <col min="9751" max="9751" width="9.5546875" customWidth="1"/>
    <col min="9752" max="9752" width="9.6640625" customWidth="1"/>
    <col min="9753" max="9754" width="12.44140625" customWidth="1"/>
    <col min="9755" max="9755" width="9.5546875" customWidth="1"/>
    <col min="9756" max="9756" width="9.6640625" customWidth="1"/>
    <col min="9757" max="9757" width="13" customWidth="1"/>
    <col min="9758" max="9758" width="13.6640625" customWidth="1"/>
    <col min="9985" max="9985" width="18.109375" customWidth="1"/>
    <col min="9986" max="9986" width="22.6640625" customWidth="1"/>
    <col min="9987" max="9988" width="9.6640625" customWidth="1"/>
    <col min="9989" max="9989" width="9.5546875" customWidth="1"/>
    <col min="9990" max="9990" width="9.6640625" customWidth="1"/>
    <col min="9991" max="9992" width="13.6640625" customWidth="1"/>
    <col min="9993" max="9993" width="9.5546875" customWidth="1"/>
    <col min="9994" max="9994" width="9.6640625" customWidth="1"/>
    <col min="9995" max="9996" width="10.6640625" customWidth="1"/>
    <col min="9997" max="9998" width="13.6640625" customWidth="1"/>
    <col min="9999" max="9999" width="9.5546875" customWidth="1"/>
    <col min="10000" max="10000" width="9.6640625" customWidth="1"/>
    <col min="10001" max="10002" width="10.6640625" customWidth="1"/>
    <col min="10003" max="10004" width="12.88671875" customWidth="1"/>
    <col min="10005" max="10005" width="9.5546875" customWidth="1"/>
    <col min="10006" max="10006" width="9.6640625" customWidth="1"/>
    <col min="10007" max="10007" width="9.5546875" customWidth="1"/>
    <col min="10008" max="10008" width="9.6640625" customWidth="1"/>
    <col min="10009" max="10010" width="12.44140625" customWidth="1"/>
    <col min="10011" max="10011" width="9.5546875" customWidth="1"/>
    <col min="10012" max="10012" width="9.6640625" customWidth="1"/>
    <col min="10013" max="10013" width="13" customWidth="1"/>
    <col min="10014" max="10014" width="13.6640625" customWidth="1"/>
    <col min="10241" max="10241" width="18.109375" customWidth="1"/>
    <col min="10242" max="10242" width="22.6640625" customWidth="1"/>
    <col min="10243" max="10244" width="9.6640625" customWidth="1"/>
    <col min="10245" max="10245" width="9.5546875" customWidth="1"/>
    <col min="10246" max="10246" width="9.6640625" customWidth="1"/>
    <col min="10247" max="10248" width="13.6640625" customWidth="1"/>
    <col min="10249" max="10249" width="9.5546875" customWidth="1"/>
    <col min="10250" max="10250" width="9.6640625" customWidth="1"/>
    <col min="10251" max="10252" width="10.6640625" customWidth="1"/>
    <col min="10253" max="10254" width="13.6640625" customWidth="1"/>
    <col min="10255" max="10255" width="9.5546875" customWidth="1"/>
    <col min="10256" max="10256" width="9.6640625" customWidth="1"/>
    <col min="10257" max="10258" width="10.6640625" customWidth="1"/>
    <col min="10259" max="10260" width="12.88671875" customWidth="1"/>
    <col min="10261" max="10261" width="9.5546875" customWidth="1"/>
    <col min="10262" max="10262" width="9.6640625" customWidth="1"/>
    <col min="10263" max="10263" width="9.5546875" customWidth="1"/>
    <col min="10264" max="10264" width="9.6640625" customWidth="1"/>
    <col min="10265" max="10266" width="12.44140625" customWidth="1"/>
    <col min="10267" max="10267" width="9.5546875" customWidth="1"/>
    <col min="10268" max="10268" width="9.6640625" customWidth="1"/>
    <col min="10269" max="10269" width="13" customWidth="1"/>
    <col min="10270" max="10270" width="13.6640625" customWidth="1"/>
    <col min="10497" max="10497" width="18.109375" customWidth="1"/>
    <col min="10498" max="10498" width="22.6640625" customWidth="1"/>
    <col min="10499" max="10500" width="9.6640625" customWidth="1"/>
    <col min="10501" max="10501" width="9.5546875" customWidth="1"/>
    <col min="10502" max="10502" width="9.6640625" customWidth="1"/>
    <col min="10503" max="10504" width="13.6640625" customWidth="1"/>
    <col min="10505" max="10505" width="9.5546875" customWidth="1"/>
    <col min="10506" max="10506" width="9.6640625" customWidth="1"/>
    <col min="10507" max="10508" width="10.6640625" customWidth="1"/>
    <col min="10509" max="10510" width="13.6640625" customWidth="1"/>
    <col min="10511" max="10511" width="9.5546875" customWidth="1"/>
    <col min="10512" max="10512" width="9.6640625" customWidth="1"/>
    <col min="10513" max="10514" width="10.6640625" customWidth="1"/>
    <col min="10515" max="10516" width="12.88671875" customWidth="1"/>
    <col min="10517" max="10517" width="9.5546875" customWidth="1"/>
    <col min="10518" max="10518" width="9.6640625" customWidth="1"/>
    <col min="10519" max="10519" width="9.5546875" customWidth="1"/>
    <col min="10520" max="10520" width="9.6640625" customWidth="1"/>
    <col min="10521" max="10522" width="12.44140625" customWidth="1"/>
    <col min="10523" max="10523" width="9.5546875" customWidth="1"/>
    <col min="10524" max="10524" width="9.6640625" customWidth="1"/>
    <col min="10525" max="10525" width="13" customWidth="1"/>
    <col min="10526" max="10526" width="13.6640625" customWidth="1"/>
    <col min="10753" max="10753" width="18.109375" customWidth="1"/>
    <col min="10754" max="10754" width="22.6640625" customWidth="1"/>
    <col min="10755" max="10756" width="9.6640625" customWidth="1"/>
    <col min="10757" max="10757" width="9.5546875" customWidth="1"/>
    <col min="10758" max="10758" width="9.6640625" customWidth="1"/>
    <col min="10759" max="10760" width="13.6640625" customWidth="1"/>
    <col min="10761" max="10761" width="9.5546875" customWidth="1"/>
    <col min="10762" max="10762" width="9.6640625" customWidth="1"/>
    <col min="10763" max="10764" width="10.6640625" customWidth="1"/>
    <col min="10765" max="10766" width="13.6640625" customWidth="1"/>
    <col min="10767" max="10767" width="9.5546875" customWidth="1"/>
    <col min="10768" max="10768" width="9.6640625" customWidth="1"/>
    <col min="10769" max="10770" width="10.6640625" customWidth="1"/>
    <col min="10771" max="10772" width="12.88671875" customWidth="1"/>
    <col min="10773" max="10773" width="9.5546875" customWidth="1"/>
    <col min="10774" max="10774" width="9.6640625" customWidth="1"/>
    <col min="10775" max="10775" width="9.5546875" customWidth="1"/>
    <col min="10776" max="10776" width="9.6640625" customWidth="1"/>
    <col min="10777" max="10778" width="12.44140625" customWidth="1"/>
    <col min="10779" max="10779" width="9.5546875" customWidth="1"/>
    <col min="10780" max="10780" width="9.6640625" customWidth="1"/>
    <col min="10781" max="10781" width="13" customWidth="1"/>
    <col min="10782" max="10782" width="13.6640625" customWidth="1"/>
    <col min="11009" max="11009" width="18.109375" customWidth="1"/>
    <col min="11010" max="11010" width="22.6640625" customWidth="1"/>
    <col min="11011" max="11012" width="9.6640625" customWidth="1"/>
    <col min="11013" max="11013" width="9.5546875" customWidth="1"/>
    <col min="11014" max="11014" width="9.6640625" customWidth="1"/>
    <col min="11015" max="11016" width="13.6640625" customWidth="1"/>
    <col min="11017" max="11017" width="9.5546875" customWidth="1"/>
    <col min="11018" max="11018" width="9.6640625" customWidth="1"/>
    <col min="11019" max="11020" width="10.6640625" customWidth="1"/>
    <col min="11021" max="11022" width="13.6640625" customWidth="1"/>
    <col min="11023" max="11023" width="9.5546875" customWidth="1"/>
    <col min="11024" max="11024" width="9.6640625" customWidth="1"/>
    <col min="11025" max="11026" width="10.6640625" customWidth="1"/>
    <col min="11027" max="11028" width="12.88671875" customWidth="1"/>
    <col min="11029" max="11029" width="9.5546875" customWidth="1"/>
    <col min="11030" max="11030" width="9.6640625" customWidth="1"/>
    <col min="11031" max="11031" width="9.5546875" customWidth="1"/>
    <col min="11032" max="11032" width="9.6640625" customWidth="1"/>
    <col min="11033" max="11034" width="12.44140625" customWidth="1"/>
    <col min="11035" max="11035" width="9.5546875" customWidth="1"/>
    <col min="11036" max="11036" width="9.6640625" customWidth="1"/>
    <col min="11037" max="11037" width="13" customWidth="1"/>
    <col min="11038" max="11038" width="13.6640625" customWidth="1"/>
    <col min="11265" max="11265" width="18.109375" customWidth="1"/>
    <col min="11266" max="11266" width="22.6640625" customWidth="1"/>
    <col min="11267" max="11268" width="9.6640625" customWidth="1"/>
    <col min="11269" max="11269" width="9.5546875" customWidth="1"/>
    <col min="11270" max="11270" width="9.6640625" customWidth="1"/>
    <col min="11271" max="11272" width="13.6640625" customWidth="1"/>
    <col min="11273" max="11273" width="9.5546875" customWidth="1"/>
    <col min="11274" max="11274" width="9.6640625" customWidth="1"/>
    <col min="11275" max="11276" width="10.6640625" customWidth="1"/>
    <col min="11277" max="11278" width="13.6640625" customWidth="1"/>
    <col min="11279" max="11279" width="9.5546875" customWidth="1"/>
    <col min="11280" max="11280" width="9.6640625" customWidth="1"/>
    <col min="11281" max="11282" width="10.6640625" customWidth="1"/>
    <col min="11283" max="11284" width="12.88671875" customWidth="1"/>
    <col min="11285" max="11285" width="9.5546875" customWidth="1"/>
    <col min="11286" max="11286" width="9.6640625" customWidth="1"/>
    <col min="11287" max="11287" width="9.5546875" customWidth="1"/>
    <col min="11288" max="11288" width="9.6640625" customWidth="1"/>
    <col min="11289" max="11290" width="12.44140625" customWidth="1"/>
    <col min="11291" max="11291" width="9.5546875" customWidth="1"/>
    <col min="11292" max="11292" width="9.6640625" customWidth="1"/>
    <col min="11293" max="11293" width="13" customWidth="1"/>
    <col min="11294" max="11294" width="13.6640625" customWidth="1"/>
    <col min="11521" max="11521" width="18.109375" customWidth="1"/>
    <col min="11522" max="11522" width="22.6640625" customWidth="1"/>
    <col min="11523" max="11524" width="9.6640625" customWidth="1"/>
    <col min="11525" max="11525" width="9.5546875" customWidth="1"/>
    <col min="11526" max="11526" width="9.6640625" customWidth="1"/>
    <col min="11527" max="11528" width="13.6640625" customWidth="1"/>
    <col min="11529" max="11529" width="9.5546875" customWidth="1"/>
    <col min="11530" max="11530" width="9.6640625" customWidth="1"/>
    <col min="11531" max="11532" width="10.6640625" customWidth="1"/>
    <col min="11533" max="11534" width="13.6640625" customWidth="1"/>
    <col min="11535" max="11535" width="9.5546875" customWidth="1"/>
    <col min="11536" max="11536" width="9.6640625" customWidth="1"/>
    <col min="11537" max="11538" width="10.6640625" customWidth="1"/>
    <col min="11539" max="11540" width="12.88671875" customWidth="1"/>
    <col min="11541" max="11541" width="9.5546875" customWidth="1"/>
    <col min="11542" max="11542" width="9.6640625" customWidth="1"/>
    <col min="11543" max="11543" width="9.5546875" customWidth="1"/>
    <col min="11544" max="11544" width="9.6640625" customWidth="1"/>
    <col min="11545" max="11546" width="12.44140625" customWidth="1"/>
    <col min="11547" max="11547" width="9.5546875" customWidth="1"/>
    <col min="11548" max="11548" width="9.6640625" customWidth="1"/>
    <col min="11549" max="11549" width="13" customWidth="1"/>
    <col min="11550" max="11550" width="13.6640625" customWidth="1"/>
    <col min="11777" max="11777" width="18.109375" customWidth="1"/>
    <col min="11778" max="11778" width="22.6640625" customWidth="1"/>
    <col min="11779" max="11780" width="9.6640625" customWidth="1"/>
    <col min="11781" max="11781" width="9.5546875" customWidth="1"/>
    <col min="11782" max="11782" width="9.6640625" customWidth="1"/>
    <col min="11783" max="11784" width="13.6640625" customWidth="1"/>
    <col min="11785" max="11785" width="9.5546875" customWidth="1"/>
    <col min="11786" max="11786" width="9.6640625" customWidth="1"/>
    <col min="11787" max="11788" width="10.6640625" customWidth="1"/>
    <col min="11789" max="11790" width="13.6640625" customWidth="1"/>
    <col min="11791" max="11791" width="9.5546875" customWidth="1"/>
    <col min="11792" max="11792" width="9.6640625" customWidth="1"/>
    <col min="11793" max="11794" width="10.6640625" customWidth="1"/>
    <col min="11795" max="11796" width="12.88671875" customWidth="1"/>
    <col min="11797" max="11797" width="9.5546875" customWidth="1"/>
    <col min="11798" max="11798" width="9.6640625" customWidth="1"/>
    <col min="11799" max="11799" width="9.5546875" customWidth="1"/>
    <col min="11800" max="11800" width="9.6640625" customWidth="1"/>
    <col min="11801" max="11802" width="12.44140625" customWidth="1"/>
    <col min="11803" max="11803" width="9.5546875" customWidth="1"/>
    <col min="11804" max="11804" width="9.6640625" customWidth="1"/>
    <col min="11805" max="11805" width="13" customWidth="1"/>
    <col min="11806" max="11806" width="13.6640625" customWidth="1"/>
    <col min="12033" max="12033" width="18.109375" customWidth="1"/>
    <col min="12034" max="12034" width="22.6640625" customWidth="1"/>
    <col min="12035" max="12036" width="9.6640625" customWidth="1"/>
    <col min="12037" max="12037" width="9.5546875" customWidth="1"/>
    <col min="12038" max="12038" width="9.6640625" customWidth="1"/>
    <col min="12039" max="12040" width="13.6640625" customWidth="1"/>
    <col min="12041" max="12041" width="9.5546875" customWidth="1"/>
    <col min="12042" max="12042" width="9.6640625" customWidth="1"/>
    <col min="12043" max="12044" width="10.6640625" customWidth="1"/>
    <col min="12045" max="12046" width="13.6640625" customWidth="1"/>
    <col min="12047" max="12047" width="9.5546875" customWidth="1"/>
    <col min="12048" max="12048" width="9.6640625" customWidth="1"/>
    <col min="12049" max="12050" width="10.6640625" customWidth="1"/>
    <col min="12051" max="12052" width="12.88671875" customWidth="1"/>
    <col min="12053" max="12053" width="9.5546875" customWidth="1"/>
    <col min="12054" max="12054" width="9.6640625" customWidth="1"/>
    <col min="12055" max="12055" width="9.5546875" customWidth="1"/>
    <col min="12056" max="12056" width="9.6640625" customWidth="1"/>
    <col min="12057" max="12058" width="12.44140625" customWidth="1"/>
    <col min="12059" max="12059" width="9.5546875" customWidth="1"/>
    <col min="12060" max="12060" width="9.6640625" customWidth="1"/>
    <col min="12061" max="12061" width="13" customWidth="1"/>
    <col min="12062" max="12062" width="13.6640625" customWidth="1"/>
    <col min="12289" max="12289" width="18.109375" customWidth="1"/>
    <col min="12290" max="12290" width="22.6640625" customWidth="1"/>
    <col min="12291" max="12292" width="9.6640625" customWidth="1"/>
    <col min="12293" max="12293" width="9.5546875" customWidth="1"/>
    <col min="12294" max="12294" width="9.6640625" customWidth="1"/>
    <col min="12295" max="12296" width="13.6640625" customWidth="1"/>
    <col min="12297" max="12297" width="9.5546875" customWidth="1"/>
    <col min="12298" max="12298" width="9.6640625" customWidth="1"/>
    <col min="12299" max="12300" width="10.6640625" customWidth="1"/>
    <col min="12301" max="12302" width="13.6640625" customWidth="1"/>
    <col min="12303" max="12303" width="9.5546875" customWidth="1"/>
    <col min="12304" max="12304" width="9.6640625" customWidth="1"/>
    <col min="12305" max="12306" width="10.6640625" customWidth="1"/>
    <col min="12307" max="12308" width="12.88671875" customWidth="1"/>
    <col min="12309" max="12309" width="9.5546875" customWidth="1"/>
    <col min="12310" max="12310" width="9.6640625" customWidth="1"/>
    <col min="12311" max="12311" width="9.5546875" customWidth="1"/>
    <col min="12312" max="12312" width="9.6640625" customWidth="1"/>
    <col min="12313" max="12314" width="12.44140625" customWidth="1"/>
    <col min="12315" max="12315" width="9.5546875" customWidth="1"/>
    <col min="12316" max="12316" width="9.6640625" customWidth="1"/>
    <col min="12317" max="12317" width="13" customWidth="1"/>
    <col min="12318" max="12318" width="13.6640625" customWidth="1"/>
    <col min="12545" max="12545" width="18.109375" customWidth="1"/>
    <col min="12546" max="12546" width="22.6640625" customWidth="1"/>
    <col min="12547" max="12548" width="9.6640625" customWidth="1"/>
    <col min="12549" max="12549" width="9.5546875" customWidth="1"/>
    <col min="12550" max="12550" width="9.6640625" customWidth="1"/>
    <col min="12551" max="12552" width="13.6640625" customWidth="1"/>
    <col min="12553" max="12553" width="9.5546875" customWidth="1"/>
    <col min="12554" max="12554" width="9.6640625" customWidth="1"/>
    <col min="12555" max="12556" width="10.6640625" customWidth="1"/>
    <col min="12557" max="12558" width="13.6640625" customWidth="1"/>
    <col min="12559" max="12559" width="9.5546875" customWidth="1"/>
    <col min="12560" max="12560" width="9.6640625" customWidth="1"/>
    <col min="12561" max="12562" width="10.6640625" customWidth="1"/>
    <col min="12563" max="12564" width="12.88671875" customWidth="1"/>
    <col min="12565" max="12565" width="9.5546875" customWidth="1"/>
    <col min="12566" max="12566" width="9.6640625" customWidth="1"/>
    <col min="12567" max="12567" width="9.5546875" customWidth="1"/>
    <col min="12568" max="12568" width="9.6640625" customWidth="1"/>
    <col min="12569" max="12570" width="12.44140625" customWidth="1"/>
    <col min="12571" max="12571" width="9.5546875" customWidth="1"/>
    <col min="12572" max="12572" width="9.6640625" customWidth="1"/>
    <col min="12573" max="12573" width="13" customWidth="1"/>
    <col min="12574" max="12574" width="13.6640625" customWidth="1"/>
    <col min="12801" max="12801" width="18.109375" customWidth="1"/>
    <col min="12802" max="12802" width="22.6640625" customWidth="1"/>
    <col min="12803" max="12804" width="9.6640625" customWidth="1"/>
    <col min="12805" max="12805" width="9.5546875" customWidth="1"/>
    <col min="12806" max="12806" width="9.6640625" customWidth="1"/>
    <col min="12807" max="12808" width="13.6640625" customWidth="1"/>
    <col min="12809" max="12809" width="9.5546875" customWidth="1"/>
    <col min="12810" max="12810" width="9.6640625" customWidth="1"/>
    <col min="12811" max="12812" width="10.6640625" customWidth="1"/>
    <col min="12813" max="12814" width="13.6640625" customWidth="1"/>
    <col min="12815" max="12815" width="9.5546875" customWidth="1"/>
    <col min="12816" max="12816" width="9.6640625" customWidth="1"/>
    <col min="12817" max="12818" width="10.6640625" customWidth="1"/>
    <col min="12819" max="12820" width="12.88671875" customWidth="1"/>
    <col min="12821" max="12821" width="9.5546875" customWidth="1"/>
    <col min="12822" max="12822" width="9.6640625" customWidth="1"/>
    <col min="12823" max="12823" width="9.5546875" customWidth="1"/>
    <col min="12824" max="12824" width="9.6640625" customWidth="1"/>
    <col min="12825" max="12826" width="12.44140625" customWidth="1"/>
    <col min="12827" max="12827" width="9.5546875" customWidth="1"/>
    <col min="12828" max="12828" width="9.6640625" customWidth="1"/>
    <col min="12829" max="12829" width="13" customWidth="1"/>
    <col min="12830" max="12830" width="13.6640625" customWidth="1"/>
    <col min="13057" max="13057" width="18.109375" customWidth="1"/>
    <col min="13058" max="13058" width="22.6640625" customWidth="1"/>
    <col min="13059" max="13060" width="9.6640625" customWidth="1"/>
    <col min="13061" max="13061" width="9.5546875" customWidth="1"/>
    <col min="13062" max="13062" width="9.6640625" customWidth="1"/>
    <col min="13063" max="13064" width="13.6640625" customWidth="1"/>
    <col min="13065" max="13065" width="9.5546875" customWidth="1"/>
    <col min="13066" max="13066" width="9.6640625" customWidth="1"/>
    <col min="13067" max="13068" width="10.6640625" customWidth="1"/>
    <col min="13069" max="13070" width="13.6640625" customWidth="1"/>
    <col min="13071" max="13071" width="9.5546875" customWidth="1"/>
    <col min="13072" max="13072" width="9.6640625" customWidth="1"/>
    <col min="13073" max="13074" width="10.6640625" customWidth="1"/>
    <col min="13075" max="13076" width="12.88671875" customWidth="1"/>
    <col min="13077" max="13077" width="9.5546875" customWidth="1"/>
    <col min="13078" max="13078" width="9.6640625" customWidth="1"/>
    <col min="13079" max="13079" width="9.5546875" customWidth="1"/>
    <col min="13080" max="13080" width="9.6640625" customWidth="1"/>
    <col min="13081" max="13082" width="12.44140625" customWidth="1"/>
    <col min="13083" max="13083" width="9.5546875" customWidth="1"/>
    <col min="13084" max="13084" width="9.6640625" customWidth="1"/>
    <col min="13085" max="13085" width="13" customWidth="1"/>
    <col min="13086" max="13086" width="13.6640625" customWidth="1"/>
    <col min="13313" max="13313" width="18.109375" customWidth="1"/>
    <col min="13314" max="13314" width="22.6640625" customWidth="1"/>
    <col min="13315" max="13316" width="9.6640625" customWidth="1"/>
    <col min="13317" max="13317" width="9.5546875" customWidth="1"/>
    <col min="13318" max="13318" width="9.6640625" customWidth="1"/>
    <col min="13319" max="13320" width="13.6640625" customWidth="1"/>
    <col min="13321" max="13321" width="9.5546875" customWidth="1"/>
    <col min="13322" max="13322" width="9.6640625" customWidth="1"/>
    <col min="13323" max="13324" width="10.6640625" customWidth="1"/>
    <col min="13325" max="13326" width="13.6640625" customWidth="1"/>
    <col min="13327" max="13327" width="9.5546875" customWidth="1"/>
    <col min="13328" max="13328" width="9.6640625" customWidth="1"/>
    <col min="13329" max="13330" width="10.6640625" customWidth="1"/>
    <col min="13331" max="13332" width="12.88671875" customWidth="1"/>
    <col min="13333" max="13333" width="9.5546875" customWidth="1"/>
    <col min="13334" max="13334" width="9.6640625" customWidth="1"/>
    <col min="13335" max="13335" width="9.5546875" customWidth="1"/>
    <col min="13336" max="13336" width="9.6640625" customWidth="1"/>
    <col min="13337" max="13338" width="12.44140625" customWidth="1"/>
    <col min="13339" max="13339" width="9.5546875" customWidth="1"/>
    <col min="13340" max="13340" width="9.6640625" customWidth="1"/>
    <col min="13341" max="13341" width="13" customWidth="1"/>
    <col min="13342" max="13342" width="13.6640625" customWidth="1"/>
    <col min="13569" max="13569" width="18.109375" customWidth="1"/>
    <col min="13570" max="13570" width="22.6640625" customWidth="1"/>
    <col min="13571" max="13572" width="9.6640625" customWidth="1"/>
    <col min="13573" max="13573" width="9.5546875" customWidth="1"/>
    <col min="13574" max="13574" width="9.6640625" customWidth="1"/>
    <col min="13575" max="13576" width="13.6640625" customWidth="1"/>
    <col min="13577" max="13577" width="9.5546875" customWidth="1"/>
    <col min="13578" max="13578" width="9.6640625" customWidth="1"/>
    <col min="13579" max="13580" width="10.6640625" customWidth="1"/>
    <col min="13581" max="13582" width="13.6640625" customWidth="1"/>
    <col min="13583" max="13583" width="9.5546875" customWidth="1"/>
    <col min="13584" max="13584" width="9.6640625" customWidth="1"/>
    <col min="13585" max="13586" width="10.6640625" customWidth="1"/>
    <col min="13587" max="13588" width="12.88671875" customWidth="1"/>
    <col min="13589" max="13589" width="9.5546875" customWidth="1"/>
    <col min="13590" max="13590" width="9.6640625" customWidth="1"/>
    <col min="13591" max="13591" width="9.5546875" customWidth="1"/>
    <col min="13592" max="13592" width="9.6640625" customWidth="1"/>
    <col min="13593" max="13594" width="12.44140625" customWidth="1"/>
    <col min="13595" max="13595" width="9.5546875" customWidth="1"/>
    <col min="13596" max="13596" width="9.6640625" customWidth="1"/>
    <col min="13597" max="13597" width="13" customWidth="1"/>
    <col min="13598" max="13598" width="13.6640625" customWidth="1"/>
    <col min="13825" max="13825" width="18.109375" customWidth="1"/>
    <col min="13826" max="13826" width="22.6640625" customWidth="1"/>
    <col min="13827" max="13828" width="9.6640625" customWidth="1"/>
    <col min="13829" max="13829" width="9.5546875" customWidth="1"/>
    <col min="13830" max="13830" width="9.6640625" customWidth="1"/>
    <col min="13831" max="13832" width="13.6640625" customWidth="1"/>
    <col min="13833" max="13833" width="9.5546875" customWidth="1"/>
    <col min="13834" max="13834" width="9.6640625" customWidth="1"/>
    <col min="13835" max="13836" width="10.6640625" customWidth="1"/>
    <col min="13837" max="13838" width="13.6640625" customWidth="1"/>
    <col min="13839" max="13839" width="9.5546875" customWidth="1"/>
    <col min="13840" max="13840" width="9.6640625" customWidth="1"/>
    <col min="13841" max="13842" width="10.6640625" customWidth="1"/>
    <col min="13843" max="13844" width="12.88671875" customWidth="1"/>
    <col min="13845" max="13845" width="9.5546875" customWidth="1"/>
    <col min="13846" max="13846" width="9.6640625" customWidth="1"/>
    <col min="13847" max="13847" width="9.5546875" customWidth="1"/>
    <col min="13848" max="13848" width="9.6640625" customWidth="1"/>
    <col min="13849" max="13850" width="12.44140625" customWidth="1"/>
    <col min="13851" max="13851" width="9.5546875" customWidth="1"/>
    <col min="13852" max="13852" width="9.6640625" customWidth="1"/>
    <col min="13853" max="13853" width="13" customWidth="1"/>
    <col min="13854" max="13854" width="13.6640625" customWidth="1"/>
    <col min="14081" max="14081" width="18.109375" customWidth="1"/>
    <col min="14082" max="14082" width="22.6640625" customWidth="1"/>
    <col min="14083" max="14084" width="9.6640625" customWidth="1"/>
    <col min="14085" max="14085" width="9.5546875" customWidth="1"/>
    <col min="14086" max="14086" width="9.6640625" customWidth="1"/>
    <col min="14087" max="14088" width="13.6640625" customWidth="1"/>
    <col min="14089" max="14089" width="9.5546875" customWidth="1"/>
    <col min="14090" max="14090" width="9.6640625" customWidth="1"/>
    <col min="14091" max="14092" width="10.6640625" customWidth="1"/>
    <col min="14093" max="14094" width="13.6640625" customWidth="1"/>
    <col min="14095" max="14095" width="9.5546875" customWidth="1"/>
    <col min="14096" max="14096" width="9.6640625" customWidth="1"/>
    <col min="14097" max="14098" width="10.6640625" customWidth="1"/>
    <col min="14099" max="14100" width="12.88671875" customWidth="1"/>
    <col min="14101" max="14101" width="9.5546875" customWidth="1"/>
    <col min="14102" max="14102" width="9.6640625" customWidth="1"/>
    <col min="14103" max="14103" width="9.5546875" customWidth="1"/>
    <col min="14104" max="14104" width="9.6640625" customWidth="1"/>
    <col min="14105" max="14106" width="12.44140625" customWidth="1"/>
    <col min="14107" max="14107" width="9.5546875" customWidth="1"/>
    <col min="14108" max="14108" width="9.6640625" customWidth="1"/>
    <col min="14109" max="14109" width="13" customWidth="1"/>
    <col min="14110" max="14110" width="13.6640625" customWidth="1"/>
    <col min="14337" max="14337" width="18.109375" customWidth="1"/>
    <col min="14338" max="14338" width="22.6640625" customWidth="1"/>
    <col min="14339" max="14340" width="9.6640625" customWidth="1"/>
    <col min="14341" max="14341" width="9.5546875" customWidth="1"/>
    <col min="14342" max="14342" width="9.6640625" customWidth="1"/>
    <col min="14343" max="14344" width="13.6640625" customWidth="1"/>
    <col min="14345" max="14345" width="9.5546875" customWidth="1"/>
    <col min="14346" max="14346" width="9.6640625" customWidth="1"/>
    <col min="14347" max="14348" width="10.6640625" customWidth="1"/>
    <col min="14349" max="14350" width="13.6640625" customWidth="1"/>
    <col min="14351" max="14351" width="9.5546875" customWidth="1"/>
    <col min="14352" max="14352" width="9.6640625" customWidth="1"/>
    <col min="14353" max="14354" width="10.6640625" customWidth="1"/>
    <col min="14355" max="14356" width="12.88671875" customWidth="1"/>
    <col min="14357" max="14357" width="9.5546875" customWidth="1"/>
    <col min="14358" max="14358" width="9.6640625" customWidth="1"/>
    <col min="14359" max="14359" width="9.5546875" customWidth="1"/>
    <col min="14360" max="14360" width="9.6640625" customWidth="1"/>
    <col min="14361" max="14362" width="12.44140625" customWidth="1"/>
    <col min="14363" max="14363" width="9.5546875" customWidth="1"/>
    <col min="14364" max="14364" width="9.6640625" customWidth="1"/>
    <col min="14365" max="14365" width="13" customWidth="1"/>
    <col min="14366" max="14366" width="13.6640625" customWidth="1"/>
    <col min="14593" max="14593" width="18.109375" customWidth="1"/>
    <col min="14594" max="14594" width="22.6640625" customWidth="1"/>
    <col min="14595" max="14596" width="9.6640625" customWidth="1"/>
    <col min="14597" max="14597" width="9.5546875" customWidth="1"/>
    <col min="14598" max="14598" width="9.6640625" customWidth="1"/>
    <col min="14599" max="14600" width="13.6640625" customWidth="1"/>
    <col min="14601" max="14601" width="9.5546875" customWidth="1"/>
    <col min="14602" max="14602" width="9.6640625" customWidth="1"/>
    <col min="14603" max="14604" width="10.6640625" customWidth="1"/>
    <col min="14605" max="14606" width="13.6640625" customWidth="1"/>
    <col min="14607" max="14607" width="9.5546875" customWidth="1"/>
    <col min="14608" max="14608" width="9.6640625" customWidth="1"/>
    <col min="14609" max="14610" width="10.6640625" customWidth="1"/>
    <col min="14611" max="14612" width="12.88671875" customWidth="1"/>
    <col min="14613" max="14613" width="9.5546875" customWidth="1"/>
    <col min="14614" max="14614" width="9.6640625" customWidth="1"/>
    <col min="14615" max="14615" width="9.5546875" customWidth="1"/>
    <col min="14616" max="14616" width="9.6640625" customWidth="1"/>
    <col min="14617" max="14618" width="12.44140625" customWidth="1"/>
    <col min="14619" max="14619" width="9.5546875" customWidth="1"/>
    <col min="14620" max="14620" width="9.6640625" customWidth="1"/>
    <col min="14621" max="14621" width="13" customWidth="1"/>
    <col min="14622" max="14622" width="13.6640625" customWidth="1"/>
    <col min="14849" max="14849" width="18.109375" customWidth="1"/>
    <col min="14850" max="14850" width="22.6640625" customWidth="1"/>
    <col min="14851" max="14852" width="9.6640625" customWidth="1"/>
    <col min="14853" max="14853" width="9.5546875" customWidth="1"/>
    <col min="14854" max="14854" width="9.6640625" customWidth="1"/>
    <col min="14855" max="14856" width="13.6640625" customWidth="1"/>
    <col min="14857" max="14857" width="9.5546875" customWidth="1"/>
    <col min="14858" max="14858" width="9.6640625" customWidth="1"/>
    <col min="14859" max="14860" width="10.6640625" customWidth="1"/>
    <col min="14861" max="14862" width="13.6640625" customWidth="1"/>
    <col min="14863" max="14863" width="9.5546875" customWidth="1"/>
    <col min="14864" max="14864" width="9.6640625" customWidth="1"/>
    <col min="14865" max="14866" width="10.6640625" customWidth="1"/>
    <col min="14867" max="14868" width="12.88671875" customWidth="1"/>
    <col min="14869" max="14869" width="9.5546875" customWidth="1"/>
    <col min="14870" max="14870" width="9.6640625" customWidth="1"/>
    <col min="14871" max="14871" width="9.5546875" customWidth="1"/>
    <col min="14872" max="14872" width="9.6640625" customWidth="1"/>
    <col min="14873" max="14874" width="12.44140625" customWidth="1"/>
    <col min="14875" max="14875" width="9.5546875" customWidth="1"/>
    <col min="14876" max="14876" width="9.6640625" customWidth="1"/>
    <col min="14877" max="14877" width="13" customWidth="1"/>
    <col min="14878" max="14878" width="13.6640625" customWidth="1"/>
    <col min="15105" max="15105" width="18.109375" customWidth="1"/>
    <col min="15106" max="15106" width="22.6640625" customWidth="1"/>
    <col min="15107" max="15108" width="9.6640625" customWidth="1"/>
    <col min="15109" max="15109" width="9.5546875" customWidth="1"/>
    <col min="15110" max="15110" width="9.6640625" customWidth="1"/>
    <col min="15111" max="15112" width="13.6640625" customWidth="1"/>
    <col min="15113" max="15113" width="9.5546875" customWidth="1"/>
    <col min="15114" max="15114" width="9.6640625" customWidth="1"/>
    <col min="15115" max="15116" width="10.6640625" customWidth="1"/>
    <col min="15117" max="15118" width="13.6640625" customWidth="1"/>
    <col min="15119" max="15119" width="9.5546875" customWidth="1"/>
    <col min="15120" max="15120" width="9.6640625" customWidth="1"/>
    <col min="15121" max="15122" width="10.6640625" customWidth="1"/>
    <col min="15123" max="15124" width="12.88671875" customWidth="1"/>
    <col min="15125" max="15125" width="9.5546875" customWidth="1"/>
    <col min="15126" max="15126" width="9.6640625" customWidth="1"/>
    <col min="15127" max="15127" width="9.5546875" customWidth="1"/>
    <col min="15128" max="15128" width="9.6640625" customWidth="1"/>
    <col min="15129" max="15130" width="12.44140625" customWidth="1"/>
    <col min="15131" max="15131" width="9.5546875" customWidth="1"/>
    <col min="15132" max="15132" width="9.6640625" customWidth="1"/>
    <col min="15133" max="15133" width="13" customWidth="1"/>
    <col min="15134" max="15134" width="13.6640625" customWidth="1"/>
    <col min="15361" max="15361" width="18.109375" customWidth="1"/>
    <col min="15362" max="15362" width="22.6640625" customWidth="1"/>
    <col min="15363" max="15364" width="9.6640625" customWidth="1"/>
    <col min="15365" max="15365" width="9.5546875" customWidth="1"/>
    <col min="15366" max="15366" width="9.6640625" customWidth="1"/>
    <col min="15367" max="15368" width="13.6640625" customWidth="1"/>
    <col min="15369" max="15369" width="9.5546875" customWidth="1"/>
    <col min="15370" max="15370" width="9.6640625" customWidth="1"/>
    <col min="15371" max="15372" width="10.6640625" customWidth="1"/>
    <col min="15373" max="15374" width="13.6640625" customWidth="1"/>
    <col min="15375" max="15375" width="9.5546875" customWidth="1"/>
    <col min="15376" max="15376" width="9.6640625" customWidth="1"/>
    <col min="15377" max="15378" width="10.6640625" customWidth="1"/>
    <col min="15379" max="15380" width="12.88671875" customWidth="1"/>
    <col min="15381" max="15381" width="9.5546875" customWidth="1"/>
    <col min="15382" max="15382" width="9.6640625" customWidth="1"/>
    <col min="15383" max="15383" width="9.5546875" customWidth="1"/>
    <col min="15384" max="15384" width="9.6640625" customWidth="1"/>
    <col min="15385" max="15386" width="12.44140625" customWidth="1"/>
    <col min="15387" max="15387" width="9.5546875" customWidth="1"/>
    <col min="15388" max="15388" width="9.6640625" customWidth="1"/>
    <col min="15389" max="15389" width="13" customWidth="1"/>
    <col min="15390" max="15390" width="13.6640625" customWidth="1"/>
    <col min="15617" max="15617" width="18.109375" customWidth="1"/>
    <col min="15618" max="15618" width="22.6640625" customWidth="1"/>
    <col min="15619" max="15620" width="9.6640625" customWidth="1"/>
    <col min="15621" max="15621" width="9.5546875" customWidth="1"/>
    <col min="15622" max="15622" width="9.6640625" customWidth="1"/>
    <col min="15623" max="15624" width="13.6640625" customWidth="1"/>
    <col min="15625" max="15625" width="9.5546875" customWidth="1"/>
    <col min="15626" max="15626" width="9.6640625" customWidth="1"/>
    <col min="15627" max="15628" width="10.6640625" customWidth="1"/>
    <col min="15629" max="15630" width="13.6640625" customWidth="1"/>
    <col min="15631" max="15631" width="9.5546875" customWidth="1"/>
    <col min="15632" max="15632" width="9.6640625" customWidth="1"/>
    <col min="15633" max="15634" width="10.6640625" customWidth="1"/>
    <col min="15635" max="15636" width="12.88671875" customWidth="1"/>
    <col min="15637" max="15637" width="9.5546875" customWidth="1"/>
    <col min="15638" max="15638" width="9.6640625" customWidth="1"/>
    <col min="15639" max="15639" width="9.5546875" customWidth="1"/>
    <col min="15640" max="15640" width="9.6640625" customWidth="1"/>
    <col min="15641" max="15642" width="12.44140625" customWidth="1"/>
    <col min="15643" max="15643" width="9.5546875" customWidth="1"/>
    <col min="15644" max="15644" width="9.6640625" customWidth="1"/>
    <col min="15645" max="15645" width="13" customWidth="1"/>
    <col min="15646" max="15646" width="13.6640625" customWidth="1"/>
    <col min="15873" max="15873" width="18.109375" customWidth="1"/>
    <col min="15874" max="15874" width="22.6640625" customWidth="1"/>
    <col min="15875" max="15876" width="9.6640625" customWidth="1"/>
    <col min="15877" max="15877" width="9.5546875" customWidth="1"/>
    <col min="15878" max="15878" width="9.6640625" customWidth="1"/>
    <col min="15879" max="15880" width="13.6640625" customWidth="1"/>
    <col min="15881" max="15881" width="9.5546875" customWidth="1"/>
    <col min="15882" max="15882" width="9.6640625" customWidth="1"/>
    <col min="15883" max="15884" width="10.6640625" customWidth="1"/>
    <col min="15885" max="15886" width="13.6640625" customWidth="1"/>
    <col min="15887" max="15887" width="9.5546875" customWidth="1"/>
    <col min="15888" max="15888" width="9.6640625" customWidth="1"/>
    <col min="15889" max="15890" width="10.6640625" customWidth="1"/>
    <col min="15891" max="15892" width="12.88671875" customWidth="1"/>
    <col min="15893" max="15893" width="9.5546875" customWidth="1"/>
    <col min="15894" max="15894" width="9.6640625" customWidth="1"/>
    <col min="15895" max="15895" width="9.5546875" customWidth="1"/>
    <col min="15896" max="15896" width="9.6640625" customWidth="1"/>
    <col min="15897" max="15898" width="12.44140625" customWidth="1"/>
    <col min="15899" max="15899" width="9.5546875" customWidth="1"/>
    <col min="15900" max="15900" width="9.6640625" customWidth="1"/>
    <col min="15901" max="15901" width="13" customWidth="1"/>
    <col min="15902" max="15902" width="13.6640625" customWidth="1"/>
    <col min="16129" max="16129" width="18.109375" customWidth="1"/>
    <col min="16130" max="16130" width="22.6640625" customWidth="1"/>
    <col min="16131" max="16132" width="9.6640625" customWidth="1"/>
    <col min="16133" max="16133" width="9.5546875" customWidth="1"/>
    <col min="16134" max="16134" width="9.6640625" customWidth="1"/>
    <col min="16135" max="16136" width="13.6640625" customWidth="1"/>
    <col min="16137" max="16137" width="9.5546875" customWidth="1"/>
    <col min="16138" max="16138" width="9.6640625" customWidth="1"/>
    <col min="16139" max="16140" width="10.6640625" customWidth="1"/>
    <col min="16141" max="16142" width="13.6640625" customWidth="1"/>
    <col min="16143" max="16143" width="9.5546875" customWidth="1"/>
    <col min="16144" max="16144" width="9.6640625" customWidth="1"/>
    <col min="16145" max="16146" width="10.6640625" customWidth="1"/>
    <col min="16147" max="16148" width="12.88671875" customWidth="1"/>
    <col min="16149" max="16149" width="9.5546875" customWidth="1"/>
    <col min="16150" max="16150" width="9.6640625" customWidth="1"/>
    <col min="16151" max="16151" width="9.5546875" customWidth="1"/>
    <col min="16152" max="16152" width="9.6640625" customWidth="1"/>
    <col min="16153" max="16154" width="12.44140625" customWidth="1"/>
    <col min="16155" max="16155" width="9.5546875" customWidth="1"/>
    <col min="16156" max="16156" width="9.6640625" customWidth="1"/>
    <col min="16157" max="16157" width="13" customWidth="1"/>
    <col min="16158" max="16158" width="13.6640625" customWidth="1"/>
  </cols>
  <sheetData>
    <row r="1" spans="1:14" ht="16.2" thickBot="1" x14ac:dyDescent="0.35">
      <c r="A1" s="62" t="s">
        <v>132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65.400000000000006" customHeight="1" thickTop="1" x14ac:dyDescent="0.3">
      <c r="A2" s="65"/>
      <c r="B2" s="66" t="s">
        <v>75</v>
      </c>
      <c r="C2" s="66" t="s">
        <v>76</v>
      </c>
      <c r="D2" s="66" t="s">
        <v>77</v>
      </c>
      <c r="E2" s="66" t="s">
        <v>78</v>
      </c>
      <c r="F2" s="66" t="s">
        <v>79</v>
      </c>
      <c r="G2" s="66" t="s">
        <v>80</v>
      </c>
      <c r="H2" s="66" t="s">
        <v>81</v>
      </c>
      <c r="I2" s="66" t="s">
        <v>82</v>
      </c>
      <c r="J2" s="66" t="s">
        <v>83</v>
      </c>
      <c r="K2" s="66" t="s">
        <v>84</v>
      </c>
      <c r="L2" s="66" t="s">
        <v>29</v>
      </c>
      <c r="M2" s="66" t="s">
        <v>85</v>
      </c>
      <c r="N2" s="67" t="s">
        <v>39</v>
      </c>
    </row>
    <row r="3" spans="1:14" ht="15.6" x14ac:dyDescent="0.3">
      <c r="A3" s="108" t="s">
        <v>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0"/>
    </row>
    <row r="4" spans="1:14" ht="15.6" x14ac:dyDescent="0.3">
      <c r="A4" s="68" t="s">
        <v>1</v>
      </c>
      <c r="B4" s="64">
        <v>22.78530350368818</v>
      </c>
      <c r="C4" s="64">
        <v>0.68010470267017886</v>
      </c>
      <c r="D4" s="64">
        <v>1.53647544054007</v>
      </c>
      <c r="E4" s="64">
        <v>3.9702870655127573</v>
      </c>
      <c r="F4" s="64">
        <v>0.42947929912421234</v>
      </c>
      <c r="G4" s="64">
        <v>0.12490749966917045</v>
      </c>
      <c r="H4" s="64">
        <v>0.25087090584131144</v>
      </c>
      <c r="I4" s="64">
        <v>0.14066209999502541</v>
      </c>
      <c r="J4" s="64">
        <v>0.14757769502297091</v>
      </c>
      <c r="K4" s="64">
        <v>0.44874673174482105</v>
      </c>
      <c r="L4" s="64">
        <v>0.54308716966264203</v>
      </c>
      <c r="M4" s="64">
        <v>0.55606776328612328</v>
      </c>
      <c r="N4" s="69">
        <v>0.92849268480986702</v>
      </c>
    </row>
    <row r="5" spans="1:14" ht="15.6" x14ac:dyDescent="0.3">
      <c r="A5" s="68" t="s">
        <v>2</v>
      </c>
      <c r="B5" s="64">
        <v>15.815833351090216</v>
      </c>
      <c r="C5" s="64">
        <v>8.4357659322681772E-2</v>
      </c>
      <c r="D5" s="64">
        <v>1.0462132361259351</v>
      </c>
      <c r="E5" s="64">
        <v>5.2954274063313909</v>
      </c>
      <c r="F5" s="64">
        <v>0.1090820731831986</v>
      </c>
      <c r="G5" s="64">
        <v>0.27775645095308871</v>
      </c>
      <c r="H5" s="64">
        <v>0.15525121887215354</v>
      </c>
      <c r="I5" s="64">
        <v>8.6175411416867798E-2</v>
      </c>
      <c r="J5" s="64">
        <v>0.11077362573819513</v>
      </c>
      <c r="K5" s="64">
        <v>0.43237139040012312</v>
      </c>
      <c r="L5" s="64">
        <v>1.2426581812100255</v>
      </c>
      <c r="M5" s="64">
        <v>0.91254951983945487</v>
      </c>
      <c r="N5" s="69">
        <v>0.8406839158152678</v>
      </c>
    </row>
    <row r="6" spans="1:14" ht="15.6" x14ac:dyDescent="0.3">
      <c r="A6" s="68" t="s">
        <v>3</v>
      </c>
      <c r="B6" s="64">
        <v>25.071620656898624</v>
      </c>
      <c r="C6" s="64">
        <v>0.23880183714224631</v>
      </c>
      <c r="D6" s="64">
        <v>2.1815134000653007</v>
      </c>
      <c r="E6" s="64">
        <v>1.2477133129775779</v>
      </c>
      <c r="F6" s="64">
        <v>0.16178732588138209</v>
      </c>
      <c r="G6" s="64">
        <v>8.7357049523379873E-2</v>
      </c>
      <c r="H6" s="64">
        <v>0.22752945614662531</v>
      </c>
      <c r="I6" s="64">
        <v>9.9220402110728023E-2</v>
      </c>
      <c r="J6" s="64">
        <v>0.3128249617836234</v>
      </c>
      <c r="K6" s="64">
        <v>0.72207826805012909</v>
      </c>
      <c r="L6" s="64">
        <v>0.62105389026468394</v>
      </c>
      <c r="M6" s="64">
        <v>0.53549038682784367</v>
      </c>
      <c r="N6" s="69">
        <v>0.22178243478552392</v>
      </c>
    </row>
    <row r="7" spans="1:14" ht="15.6" x14ac:dyDescent="0.3">
      <c r="A7" s="68" t="s">
        <v>4</v>
      </c>
      <c r="B7" s="64">
        <v>18.325700748770409</v>
      </c>
      <c r="C7" s="64">
        <v>0.36847507683912389</v>
      </c>
      <c r="D7" s="64">
        <v>1.1635827062238959</v>
      </c>
      <c r="E7" s="64">
        <v>4.8394350288301462</v>
      </c>
      <c r="F7" s="64">
        <v>0.31567307637148267</v>
      </c>
      <c r="G7" s="64">
        <v>0.3402065490199413</v>
      </c>
      <c r="H7" s="64">
        <v>0.23016823420127583</v>
      </c>
      <c r="I7" s="64">
        <v>1.2163177870139109E-2</v>
      </c>
      <c r="J7" s="64">
        <v>0.89065123317308759</v>
      </c>
      <c r="K7" s="64">
        <v>0.68945691698535205</v>
      </c>
      <c r="L7" s="64">
        <v>1.701112941777742</v>
      </c>
      <c r="M7" s="64">
        <v>2.0185792251087751</v>
      </c>
      <c r="N7" s="69">
        <v>1.9718349919768567</v>
      </c>
    </row>
    <row r="8" spans="1:14" ht="15.6" x14ac:dyDescent="0.3">
      <c r="A8" s="68" t="s">
        <v>5</v>
      </c>
      <c r="B8" s="64">
        <v>38.989412328535472</v>
      </c>
      <c r="C8" s="64">
        <v>2.8672797050971854</v>
      </c>
      <c r="D8" s="64">
        <v>3.7099910732116106</v>
      </c>
      <c r="E8" s="64">
        <v>11.915331225317294</v>
      </c>
      <c r="F8" s="64">
        <v>0.47465402057263167</v>
      </c>
      <c r="G8" s="64">
        <v>0.38447432551129607</v>
      </c>
      <c r="H8" s="64">
        <v>0.39407975485677549</v>
      </c>
      <c r="I8" s="64">
        <v>0.34782510451320819</v>
      </c>
      <c r="J8" s="64">
        <v>5.0251805329186467</v>
      </c>
      <c r="K8" s="64">
        <v>1.1972800757771445</v>
      </c>
      <c r="L8" s="64">
        <v>6.0331362076572592</v>
      </c>
      <c r="M8" s="64">
        <v>9.168441583595822</v>
      </c>
      <c r="N8" s="69">
        <v>3.5905497312610244</v>
      </c>
    </row>
    <row r="9" spans="1:14" ht="15.6" x14ac:dyDescent="0.3">
      <c r="A9" s="68" t="s">
        <v>6</v>
      </c>
      <c r="B9" s="64">
        <v>61.437965790422709</v>
      </c>
      <c r="C9" s="64">
        <v>0.45867821533680309</v>
      </c>
      <c r="D9" s="64">
        <v>22.795136945470105</v>
      </c>
      <c r="E9" s="64">
        <v>21.57474406397241</v>
      </c>
      <c r="F9" s="64">
        <v>0</v>
      </c>
      <c r="G9" s="64">
        <v>5.2115163279788178E-2</v>
      </c>
      <c r="H9" s="64">
        <v>0.2565594253611066</v>
      </c>
      <c r="I9" s="64">
        <v>0.42983337519264236</v>
      </c>
      <c r="J9" s="64">
        <v>1.6759480164039633</v>
      </c>
      <c r="K9" s="64">
        <v>1.3441375899695942</v>
      </c>
      <c r="L9" s="64">
        <v>22.489606356732899</v>
      </c>
      <c r="M9" s="64">
        <v>27.539528551384524</v>
      </c>
      <c r="N9" s="69">
        <v>0</v>
      </c>
    </row>
    <row r="10" spans="1:14" ht="15.6" x14ac:dyDescent="0.3">
      <c r="A10" s="68" t="s">
        <v>7</v>
      </c>
      <c r="B10" s="64">
        <v>15.995782446511736</v>
      </c>
      <c r="C10" s="64">
        <v>8.7062188181189534E-2</v>
      </c>
      <c r="D10" s="64">
        <v>2.0166756160695898</v>
      </c>
      <c r="E10" s="64">
        <v>1.0056474307230463</v>
      </c>
      <c r="F10" s="64">
        <v>3.22118887011087E-2</v>
      </c>
      <c r="G10" s="64">
        <v>0</v>
      </c>
      <c r="H10" s="64">
        <v>0</v>
      </c>
      <c r="I10" s="64">
        <v>0.4310521523086368</v>
      </c>
      <c r="J10" s="64">
        <v>4.2609979307317268E-2</v>
      </c>
      <c r="K10" s="64">
        <v>0.23488128072774556</v>
      </c>
      <c r="L10" s="64">
        <v>0.33051496752717929</v>
      </c>
      <c r="M10" s="64">
        <v>0.35895850794671125</v>
      </c>
      <c r="N10" s="69">
        <v>0.12307846681643821</v>
      </c>
    </row>
    <row r="11" spans="1:14" ht="15.6" x14ac:dyDescent="0.3">
      <c r="A11" s="68" t="s">
        <v>8</v>
      </c>
      <c r="B11" s="64">
        <v>26.729710832668818</v>
      </c>
      <c r="C11" s="64">
        <v>3.0478008528895688</v>
      </c>
      <c r="D11" s="64">
        <v>4.6609565662115475</v>
      </c>
      <c r="E11" s="64">
        <v>9.6196955216062765</v>
      </c>
      <c r="F11" s="64">
        <v>2.5518235526390827</v>
      </c>
      <c r="G11" s="64">
        <v>9.0919052633959616</v>
      </c>
      <c r="H11" s="64">
        <v>4.3088050163222738</v>
      </c>
      <c r="I11" s="64">
        <v>2.6593826027778031</v>
      </c>
      <c r="J11" s="64">
        <v>4.6796122417950459</v>
      </c>
      <c r="K11" s="64">
        <v>0.65680610316072086</v>
      </c>
      <c r="L11" s="64">
        <v>6.7057649766980285</v>
      </c>
      <c r="M11" s="64">
        <v>7.509425222458324</v>
      </c>
      <c r="N11" s="69">
        <v>0.1893421687863831</v>
      </c>
    </row>
    <row r="12" spans="1:14" ht="15.6" x14ac:dyDescent="0.3">
      <c r="A12" s="68" t="s">
        <v>9</v>
      </c>
      <c r="B12" s="64">
        <v>16.54009985085003</v>
      </c>
      <c r="C12" s="64">
        <v>0.24975186831843749</v>
      </c>
      <c r="D12" s="64">
        <v>1.1565065243543702</v>
      </c>
      <c r="E12" s="64">
        <v>0.95390343565279845</v>
      </c>
      <c r="F12" s="64">
        <v>0.38254191810220284</v>
      </c>
      <c r="G12" s="64">
        <v>0.36988055366833361</v>
      </c>
      <c r="H12" s="64">
        <v>0.38677376554643478</v>
      </c>
      <c r="I12" s="64">
        <v>0.25657862275295296</v>
      </c>
      <c r="J12" s="64">
        <v>0.5852999163771675</v>
      </c>
      <c r="K12" s="64">
        <v>1.7625326401695001</v>
      </c>
      <c r="L12" s="64">
        <v>1.3024748820059511</v>
      </c>
      <c r="M12" s="64">
        <v>0.9898670969591612</v>
      </c>
      <c r="N12" s="69">
        <v>2.636303221732117</v>
      </c>
    </row>
    <row r="13" spans="1:14" ht="15.6" x14ac:dyDescent="0.3">
      <c r="A13" s="70" t="s">
        <v>94</v>
      </c>
      <c r="B13" s="64">
        <v>23.745719101058562</v>
      </c>
      <c r="C13" s="64">
        <v>2.6774155127394348</v>
      </c>
      <c r="D13" s="64">
        <v>1.0979913750407158</v>
      </c>
      <c r="E13" s="64">
        <v>9.0019056477549757</v>
      </c>
      <c r="F13" s="64">
        <v>0.29129420546155799</v>
      </c>
      <c r="G13" s="64">
        <v>2.0617961035193302</v>
      </c>
      <c r="H13" s="64">
        <v>0.80956255927567333</v>
      </c>
      <c r="I13" s="64">
        <v>0.13777026962391034</v>
      </c>
      <c r="J13" s="64">
        <v>0</v>
      </c>
      <c r="K13" s="64">
        <v>0</v>
      </c>
      <c r="L13" s="64">
        <v>1.6277523117822597</v>
      </c>
      <c r="M13" s="64">
        <v>0.94366506039672715</v>
      </c>
      <c r="N13" s="69">
        <v>0</v>
      </c>
    </row>
    <row r="14" spans="1:14" ht="15.6" x14ac:dyDescent="0.3">
      <c r="A14" s="70" t="s">
        <v>95</v>
      </c>
      <c r="B14" s="64">
        <v>21.576518082466844</v>
      </c>
      <c r="C14" s="64">
        <v>0.6271394262616139</v>
      </c>
      <c r="D14" s="64">
        <v>2.3510007865371447</v>
      </c>
      <c r="E14" s="64">
        <v>0.31795802868014367</v>
      </c>
      <c r="F14" s="64">
        <v>0</v>
      </c>
      <c r="G14" s="64">
        <v>0</v>
      </c>
      <c r="H14" s="64">
        <v>5.0825453577116604E-2</v>
      </c>
      <c r="I14" s="64">
        <v>0</v>
      </c>
      <c r="J14" s="64">
        <v>0.22859045272558171</v>
      </c>
      <c r="K14" s="64">
        <v>0.8817403170726219</v>
      </c>
      <c r="L14" s="64">
        <v>2.7369627483391752</v>
      </c>
      <c r="M14" s="64">
        <v>0.70581328991364167</v>
      </c>
      <c r="N14" s="69">
        <v>5.9122848503947868E-2</v>
      </c>
    </row>
    <row r="15" spans="1:14" ht="15.6" x14ac:dyDescent="0.3">
      <c r="A15" s="108" t="s">
        <v>10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10"/>
    </row>
    <row r="16" spans="1:14" ht="15.6" x14ac:dyDescent="0.3">
      <c r="A16" s="68" t="s">
        <v>11</v>
      </c>
      <c r="B16" s="64">
        <v>21.37203142457534</v>
      </c>
      <c r="C16" s="64">
        <v>0.56905063308116344</v>
      </c>
      <c r="D16" s="64">
        <v>2.0956604652028745</v>
      </c>
      <c r="E16" s="64">
        <v>4.1382083743770597</v>
      </c>
      <c r="F16" s="64">
        <v>0.27688535093573907</v>
      </c>
      <c r="G16" s="64">
        <v>0.295158211273922</v>
      </c>
      <c r="H16" s="64">
        <v>0.34543401828493153</v>
      </c>
      <c r="I16" s="64">
        <v>0.20845523527641494</v>
      </c>
      <c r="J16" s="64">
        <v>0.82039672931612451</v>
      </c>
      <c r="K16" s="64">
        <v>1.1933554103805322</v>
      </c>
      <c r="L16" s="64">
        <v>2.21095182030205</v>
      </c>
      <c r="M16" s="64">
        <v>2.59781355849</v>
      </c>
      <c r="N16" s="69">
        <v>2.0994752289818521</v>
      </c>
    </row>
    <row r="17" spans="1:14" ht="15.6" x14ac:dyDescent="0.3">
      <c r="A17" s="68" t="s">
        <v>71</v>
      </c>
      <c r="B17" s="64">
        <v>16.553917614917488</v>
      </c>
      <c r="C17" s="64">
        <v>0.25123010805221241</v>
      </c>
      <c r="D17" s="64">
        <v>1.1517619315925349</v>
      </c>
      <c r="E17" s="64">
        <v>0.95954943129743753</v>
      </c>
      <c r="F17" s="64">
        <v>0.38480612003582826</v>
      </c>
      <c r="G17" s="64">
        <v>0.37206981509354164</v>
      </c>
      <c r="H17" s="64">
        <v>0.38906301508063046</v>
      </c>
      <c r="I17" s="64">
        <v>0.25809726890981399</v>
      </c>
      <c r="J17" s="64">
        <v>0.58876420915058814</v>
      </c>
      <c r="K17" s="64">
        <v>1.7613750151053837</v>
      </c>
      <c r="L17" s="64">
        <v>1.3101840140168082</v>
      </c>
      <c r="M17" s="64">
        <v>0.99572595552840237</v>
      </c>
      <c r="N17" s="69">
        <v>2.6519070616508418</v>
      </c>
    </row>
    <row r="18" spans="1:14" ht="15.6" x14ac:dyDescent="0.3">
      <c r="A18" s="68" t="s">
        <v>72</v>
      </c>
      <c r="B18" s="64">
        <v>24.276368063283716</v>
      </c>
      <c r="C18" s="64">
        <v>0.76063137024119398</v>
      </c>
      <c r="D18" s="64">
        <v>2.664638119672694</v>
      </c>
      <c r="E18" s="64">
        <v>6.0542892298852085</v>
      </c>
      <c r="F18" s="64">
        <v>0.21183121229195223</v>
      </c>
      <c r="G18" s="64">
        <v>0.24879625351621387</v>
      </c>
      <c r="H18" s="64">
        <v>0.31913466154290548</v>
      </c>
      <c r="I18" s="64">
        <v>0.1785312478412279</v>
      </c>
      <c r="J18" s="64">
        <v>0.96002373723043311</v>
      </c>
      <c r="K18" s="64">
        <v>0.8509558294074876</v>
      </c>
      <c r="L18" s="64">
        <v>2.753930472553749</v>
      </c>
      <c r="M18" s="64">
        <v>3.5635445286416942</v>
      </c>
      <c r="N18" s="69">
        <v>1.7664718846454142</v>
      </c>
    </row>
    <row r="19" spans="1:14" ht="15.6" x14ac:dyDescent="0.3">
      <c r="A19" s="68" t="s">
        <v>12</v>
      </c>
      <c r="B19" s="64">
        <v>25.869299316805382</v>
      </c>
      <c r="C19" s="64">
        <v>0.7554078101109436</v>
      </c>
      <c r="D19" s="64">
        <v>3.0810562443024692</v>
      </c>
      <c r="E19" s="64">
        <v>5.8454002020802891</v>
      </c>
      <c r="F19" s="64">
        <v>0.28823104501316005</v>
      </c>
      <c r="G19" s="64">
        <v>0.27740744799130757</v>
      </c>
      <c r="H19" s="64">
        <v>0.24225946011833233</v>
      </c>
      <c r="I19" s="64">
        <v>0.15717372184444253</v>
      </c>
      <c r="J19" s="64">
        <v>1.2606479961686521</v>
      </c>
      <c r="K19" s="64">
        <v>0.67666382374440226</v>
      </c>
      <c r="L19" s="64">
        <v>3.0514989797390717</v>
      </c>
      <c r="M19" s="64">
        <v>3.7182888366893185</v>
      </c>
      <c r="N19" s="69">
        <v>1.1514350373863784</v>
      </c>
    </row>
    <row r="20" spans="1:14" ht="15.6" x14ac:dyDescent="0.3">
      <c r="A20" s="108" t="s">
        <v>86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0"/>
    </row>
    <row r="21" spans="1:14" ht="15.6" x14ac:dyDescent="0.3">
      <c r="A21" s="68" t="s">
        <v>36</v>
      </c>
      <c r="B21" s="64">
        <v>34.6158145681744</v>
      </c>
      <c r="C21" s="64">
        <v>1.6984119532421886</v>
      </c>
      <c r="D21" s="64">
        <v>0.20653761815337734</v>
      </c>
      <c r="E21" s="64">
        <v>9.3021236199210175</v>
      </c>
      <c r="F21" s="64">
        <v>0.61823551500396623</v>
      </c>
      <c r="G21" s="64">
        <v>0.32324829437485209</v>
      </c>
      <c r="H21" s="64">
        <v>7.0509366129370088E-2</v>
      </c>
      <c r="I21" s="64">
        <v>7.7803915884492911E-2</v>
      </c>
      <c r="J21" s="64">
        <v>0.54871765083912183</v>
      </c>
      <c r="K21" s="64">
        <v>0</v>
      </c>
      <c r="L21" s="64">
        <v>2.2157289624587215</v>
      </c>
      <c r="M21" s="64">
        <v>2.8829316210469185</v>
      </c>
      <c r="N21" s="69">
        <v>1.5807372073658701</v>
      </c>
    </row>
    <row r="22" spans="1:14" ht="15.6" x14ac:dyDescent="0.3">
      <c r="A22" s="68" t="s">
        <v>20</v>
      </c>
      <c r="B22" s="64">
        <v>30.119792435912895</v>
      </c>
      <c r="C22" s="64">
        <v>0.40499433467442075</v>
      </c>
      <c r="D22" s="64">
        <v>0.20607855625128202</v>
      </c>
      <c r="E22" s="64">
        <v>5.0837350365795322</v>
      </c>
      <c r="F22" s="64">
        <v>0.23213409407677402</v>
      </c>
      <c r="G22" s="64">
        <v>0.18630734644963107</v>
      </c>
      <c r="H22" s="64">
        <v>8.0438357907692715E-2</v>
      </c>
      <c r="I22" s="64">
        <v>7.4994385748030079E-2</v>
      </c>
      <c r="J22" s="64">
        <v>0.92864475326361628</v>
      </c>
      <c r="K22" s="64">
        <v>1.7993094456579036E-2</v>
      </c>
      <c r="L22" s="64">
        <v>2.0772119240987075</v>
      </c>
      <c r="M22" s="64">
        <v>3.3448315521579723</v>
      </c>
      <c r="N22" s="69">
        <v>1.1369964641187973</v>
      </c>
    </row>
    <row r="23" spans="1:14" ht="15.6" x14ac:dyDescent="0.3">
      <c r="A23" s="68" t="s">
        <v>21</v>
      </c>
      <c r="B23" s="64">
        <v>21.337457288277498</v>
      </c>
      <c r="C23" s="64">
        <v>0.38896001990773316</v>
      </c>
      <c r="D23" s="64">
        <v>0.14062020123771699</v>
      </c>
      <c r="E23" s="64">
        <v>2.9689002018028794</v>
      </c>
      <c r="F23" s="64">
        <v>5.2119175240211257E-2</v>
      </c>
      <c r="G23" s="64">
        <v>0.28689428082302071</v>
      </c>
      <c r="H23" s="64">
        <v>0.21040750397792099</v>
      </c>
      <c r="I23" s="64">
        <v>5.6476901936340328E-2</v>
      </c>
      <c r="J23" s="64">
        <v>0.88490434256150019</v>
      </c>
      <c r="K23" s="64">
        <v>6.2451290629457808E-3</v>
      </c>
      <c r="L23" s="64">
        <v>2.3126354513803569</v>
      </c>
      <c r="M23" s="64">
        <v>2.5716852214304611</v>
      </c>
      <c r="N23" s="69">
        <v>1.2374141478304894</v>
      </c>
    </row>
    <row r="24" spans="1:14" ht="15.6" x14ac:dyDescent="0.3">
      <c r="A24" s="68" t="s">
        <v>22</v>
      </c>
      <c r="B24" s="64">
        <v>18.804673329190493</v>
      </c>
      <c r="C24" s="64">
        <v>0.42241044616125906</v>
      </c>
      <c r="D24" s="64">
        <v>3.5993125671957871</v>
      </c>
      <c r="E24" s="64">
        <v>3.9324647448295273</v>
      </c>
      <c r="F24" s="64">
        <v>0.10417291391914055</v>
      </c>
      <c r="G24" s="64">
        <v>0.20017323215189803</v>
      </c>
      <c r="H24" s="64">
        <v>0.20246820102567631</v>
      </c>
      <c r="I24" s="64">
        <v>0.3059840298378827</v>
      </c>
      <c r="J24" s="64">
        <v>1.2224439562788814</v>
      </c>
      <c r="K24" s="64">
        <v>0.69598929811240684</v>
      </c>
      <c r="L24" s="64">
        <v>3.5800925548963254</v>
      </c>
      <c r="M24" s="64">
        <v>3.6890589498483966</v>
      </c>
      <c r="N24" s="69">
        <v>1.5564858646454083</v>
      </c>
    </row>
    <row r="25" spans="1:14" ht="15.6" x14ac:dyDescent="0.3">
      <c r="A25" s="68" t="s">
        <v>37</v>
      </c>
      <c r="B25" s="64">
        <v>16.561479684850763</v>
      </c>
      <c r="C25" s="64">
        <v>0.93456292104301897</v>
      </c>
      <c r="D25" s="64">
        <v>19.624535899718396</v>
      </c>
      <c r="E25" s="64">
        <v>6.7249026239616203</v>
      </c>
      <c r="F25" s="64">
        <v>1.1659832835776045</v>
      </c>
      <c r="G25" s="64">
        <v>1.1810682839797078</v>
      </c>
      <c r="H25" s="64">
        <v>2.4894415513363906</v>
      </c>
      <c r="I25" s="64">
        <v>3.5457105069082423E-2</v>
      </c>
      <c r="J25" s="64">
        <v>3.4432816459609787</v>
      </c>
      <c r="K25" s="64">
        <v>9.8179653241422731</v>
      </c>
      <c r="L25" s="64">
        <v>1.7555883296060986</v>
      </c>
      <c r="M25" s="64">
        <v>3.714604660404984</v>
      </c>
      <c r="N25" s="69">
        <v>1.9110911516177504</v>
      </c>
    </row>
    <row r="26" spans="1:14" ht="16.2" thickBot="1" x14ac:dyDescent="0.35">
      <c r="A26" s="71" t="s">
        <v>14</v>
      </c>
      <c r="B26" s="72">
        <v>24.395797037408077</v>
      </c>
      <c r="C26" s="72">
        <v>0.69434902248349917</v>
      </c>
      <c r="D26" s="72">
        <v>2.7581973527696482</v>
      </c>
      <c r="E26" s="72">
        <v>5.2860492561793437</v>
      </c>
      <c r="F26" s="72">
        <v>0.28451369784037395</v>
      </c>
      <c r="G26" s="72">
        <v>0.2832233768585049</v>
      </c>
      <c r="H26" s="72">
        <v>0.27606397216371908</v>
      </c>
      <c r="I26" s="72">
        <v>0.17397579562427384</v>
      </c>
      <c r="J26" s="72">
        <v>1.1164023650966344</v>
      </c>
      <c r="K26" s="72">
        <v>0.84595465740116804</v>
      </c>
      <c r="L26" s="72">
        <v>2.7760988512497105</v>
      </c>
      <c r="M26" s="72">
        <v>3.3511719746301778</v>
      </c>
      <c r="N26" s="73">
        <v>1.4620545994740888</v>
      </c>
    </row>
    <row r="27" spans="1:14" ht="15" thickTop="1" x14ac:dyDescent="0.3">
      <c r="A27" t="s">
        <v>96</v>
      </c>
    </row>
  </sheetData>
  <mergeCells count="3">
    <mergeCell ref="A3:N3"/>
    <mergeCell ref="A15:N15"/>
    <mergeCell ref="A20:N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F6" sqref="F6"/>
    </sheetView>
  </sheetViews>
  <sheetFormatPr baseColWidth="10" defaultRowHeight="14.4" x14ac:dyDescent="0.3"/>
  <cols>
    <col min="1" max="1" width="20.33203125" customWidth="1"/>
    <col min="2" max="2" width="22.88671875" customWidth="1"/>
    <col min="3" max="3" width="17.88671875" customWidth="1"/>
  </cols>
  <sheetData>
    <row r="1" spans="1:5" ht="15.6" x14ac:dyDescent="0.3">
      <c r="A1" s="6" t="s">
        <v>137</v>
      </c>
      <c r="B1" s="6"/>
      <c r="C1" s="6"/>
    </row>
    <row r="2" spans="1:5" ht="16.2" thickBot="1" x14ac:dyDescent="0.35">
      <c r="A2" s="11"/>
      <c r="B2" s="11"/>
      <c r="C2" s="11"/>
    </row>
    <row r="3" spans="1:5" ht="15.6" customHeight="1" x14ac:dyDescent="0.3">
      <c r="A3" s="113"/>
      <c r="B3" s="115" t="s">
        <v>97</v>
      </c>
      <c r="C3" s="35"/>
      <c r="D3" s="48"/>
      <c r="E3" s="48"/>
    </row>
    <row r="4" spans="1:5" ht="15" customHeight="1" thickBot="1" x14ac:dyDescent="0.35">
      <c r="A4" s="114"/>
      <c r="B4" s="116"/>
      <c r="C4" s="10"/>
      <c r="D4" s="48"/>
      <c r="E4" s="48"/>
    </row>
    <row r="5" spans="1:5" ht="15" customHeight="1" thickBot="1" x14ac:dyDescent="0.35">
      <c r="A5" s="119" t="s">
        <v>0</v>
      </c>
      <c r="B5" s="120"/>
      <c r="C5" s="13"/>
      <c r="D5" s="48"/>
      <c r="E5" s="48"/>
    </row>
    <row r="6" spans="1:5" ht="16.2" thickBot="1" x14ac:dyDescent="0.35">
      <c r="A6" s="49" t="s">
        <v>1</v>
      </c>
      <c r="B6" s="50">
        <v>1.4314068523317696</v>
      </c>
      <c r="C6" s="13"/>
      <c r="D6" s="48"/>
      <c r="E6" s="48"/>
    </row>
    <row r="7" spans="1:5" ht="16.2" thickBot="1" x14ac:dyDescent="0.35">
      <c r="A7" s="49" t="s">
        <v>2</v>
      </c>
      <c r="B7" s="50">
        <v>8.2548892279369408</v>
      </c>
      <c r="C7" s="13"/>
      <c r="D7" s="48"/>
      <c r="E7" s="48"/>
    </row>
    <row r="8" spans="1:5" ht="16.2" thickBot="1" x14ac:dyDescent="0.35">
      <c r="A8" s="49" t="s">
        <v>3</v>
      </c>
      <c r="B8" s="50">
        <v>4.31423100179292</v>
      </c>
      <c r="C8" s="13"/>
      <c r="D8" s="48"/>
      <c r="E8" s="48"/>
    </row>
    <row r="9" spans="1:5" ht="16.2" thickBot="1" x14ac:dyDescent="0.35">
      <c r="A9" s="49" t="s">
        <v>4</v>
      </c>
      <c r="B9" s="50">
        <v>2.0014317857722221</v>
      </c>
      <c r="C9" s="13"/>
      <c r="D9" s="48"/>
      <c r="E9" s="48"/>
    </row>
    <row r="10" spans="1:5" ht="16.2" thickBot="1" x14ac:dyDescent="0.35">
      <c r="A10" s="49" t="s">
        <v>5</v>
      </c>
      <c r="B10" s="50">
        <v>2.4606170107767324</v>
      </c>
      <c r="C10" s="13"/>
      <c r="D10" s="48"/>
      <c r="E10" s="48"/>
    </row>
    <row r="11" spans="1:5" ht="16.2" thickBot="1" x14ac:dyDescent="0.35">
      <c r="A11" s="49" t="s">
        <v>6</v>
      </c>
      <c r="B11" s="50">
        <v>1.6613869262201102</v>
      </c>
      <c r="C11" s="13"/>
      <c r="D11" s="48"/>
      <c r="E11" s="48"/>
    </row>
    <row r="12" spans="1:5" ht="16.2" thickBot="1" x14ac:dyDescent="0.35">
      <c r="A12" s="49" t="s">
        <v>7</v>
      </c>
      <c r="B12" s="50">
        <v>3.4251769494475268</v>
      </c>
      <c r="C12" s="13"/>
      <c r="D12" s="48"/>
      <c r="E12" s="48"/>
    </row>
    <row r="13" spans="1:5" ht="16.2" thickBot="1" x14ac:dyDescent="0.35">
      <c r="A13" s="49" t="s">
        <v>8</v>
      </c>
      <c r="B13" s="50">
        <v>0.2407631751849684</v>
      </c>
      <c r="C13" s="13"/>
      <c r="D13" s="48"/>
      <c r="E13" s="48"/>
    </row>
    <row r="14" spans="1:5" ht="16.2" thickBot="1" x14ac:dyDescent="0.35">
      <c r="A14" s="49" t="s">
        <v>9</v>
      </c>
      <c r="B14" s="50">
        <v>12.403597587253774</v>
      </c>
      <c r="C14" s="13"/>
      <c r="D14" s="48"/>
      <c r="E14" s="48"/>
    </row>
    <row r="15" spans="1:5" ht="16.2" thickBot="1" x14ac:dyDescent="0.35">
      <c r="A15" s="51" t="s">
        <v>94</v>
      </c>
      <c r="B15" s="50">
        <v>0</v>
      </c>
      <c r="C15" s="13"/>
      <c r="D15" s="48"/>
      <c r="E15" s="48"/>
    </row>
    <row r="16" spans="1:5" ht="16.2" thickBot="1" x14ac:dyDescent="0.35">
      <c r="A16" s="51" t="s">
        <v>95</v>
      </c>
      <c r="B16" s="50">
        <v>0</v>
      </c>
      <c r="C16" s="13"/>
      <c r="D16" s="48"/>
      <c r="E16" s="48"/>
    </row>
    <row r="17" spans="1:5" ht="16.2" thickBot="1" x14ac:dyDescent="0.35">
      <c r="A17" s="111" t="s">
        <v>10</v>
      </c>
      <c r="B17" s="112"/>
      <c r="C17" s="13"/>
      <c r="D17" s="48"/>
      <c r="E17" s="48"/>
    </row>
    <row r="18" spans="1:5" ht="16.2" thickBot="1" x14ac:dyDescent="0.35">
      <c r="A18" s="49" t="s">
        <v>11</v>
      </c>
      <c r="B18" s="50">
        <v>10.321012006494987</v>
      </c>
      <c r="C18" s="13"/>
      <c r="D18" s="48"/>
      <c r="E18" s="48"/>
    </row>
    <row r="19" spans="1:5" ht="16.2" thickBot="1" x14ac:dyDescent="0.35">
      <c r="A19" s="52" t="s">
        <v>71</v>
      </c>
      <c r="B19" s="50">
        <v>12.403597587253774</v>
      </c>
      <c r="C19" s="13"/>
      <c r="D19" s="48"/>
      <c r="E19" s="48"/>
    </row>
    <row r="20" spans="1:5" ht="16.2" thickBot="1" x14ac:dyDescent="0.35">
      <c r="A20" s="52" t="s">
        <v>72</v>
      </c>
      <c r="B20" s="50">
        <v>9.0407001389716459</v>
      </c>
      <c r="C20" s="13"/>
      <c r="D20" s="48"/>
      <c r="E20" s="48"/>
    </row>
    <row r="21" spans="1:5" ht="16.2" thickBot="1" x14ac:dyDescent="0.35">
      <c r="A21" s="49" t="s">
        <v>12</v>
      </c>
      <c r="B21" s="50">
        <v>1.9774555530861919</v>
      </c>
      <c r="C21" s="13"/>
      <c r="D21" s="48"/>
      <c r="E21" s="48"/>
    </row>
    <row r="22" spans="1:5" ht="21" customHeight="1" thickBot="1" x14ac:dyDescent="0.35">
      <c r="A22" s="117" t="s">
        <v>134</v>
      </c>
      <c r="B22" s="118"/>
      <c r="C22" s="13"/>
      <c r="D22" s="48"/>
      <c r="E22" s="48"/>
    </row>
    <row r="23" spans="1:5" ht="16.2" thickBot="1" x14ac:dyDescent="0.35">
      <c r="A23" s="49" t="s">
        <v>25</v>
      </c>
      <c r="B23" s="50">
        <v>2.0208769340273949</v>
      </c>
      <c r="C23" s="13"/>
      <c r="D23" s="48"/>
      <c r="E23" s="48"/>
    </row>
    <row r="24" spans="1:5" ht="19.2" customHeight="1" thickBot="1" x14ac:dyDescent="0.35">
      <c r="A24" s="49" t="s">
        <v>73</v>
      </c>
      <c r="B24" s="50">
        <v>4.8570883348226834</v>
      </c>
      <c r="C24" s="13"/>
      <c r="D24" s="48"/>
      <c r="E24" s="48"/>
    </row>
    <row r="25" spans="1:5" ht="16.2" thickBot="1" x14ac:dyDescent="0.35">
      <c r="A25" s="49" t="s">
        <v>26</v>
      </c>
      <c r="B25" s="50">
        <v>9.8441867748132381</v>
      </c>
      <c r="C25" s="13"/>
      <c r="D25" s="48"/>
      <c r="E25" s="48"/>
    </row>
    <row r="26" spans="1:5" ht="16.2" thickBot="1" x14ac:dyDescent="0.35">
      <c r="A26" s="49" t="s">
        <v>27</v>
      </c>
      <c r="B26" s="50">
        <v>23.427037938780327</v>
      </c>
      <c r="C26" s="13"/>
      <c r="D26" s="48"/>
      <c r="E26" s="48"/>
    </row>
    <row r="27" spans="1:5" ht="16.2" thickBot="1" x14ac:dyDescent="0.35">
      <c r="A27" s="53" t="s">
        <v>28</v>
      </c>
      <c r="B27" s="50">
        <v>35.139842766774478</v>
      </c>
      <c r="C27" s="13"/>
      <c r="D27" s="48"/>
      <c r="E27" s="48"/>
    </row>
    <row r="28" spans="1:5" ht="16.8" thickTop="1" thickBot="1" x14ac:dyDescent="0.35">
      <c r="A28" s="111" t="s">
        <v>133</v>
      </c>
      <c r="B28" s="112"/>
      <c r="C28" s="13"/>
      <c r="D28" s="48"/>
      <c r="E28" s="48"/>
    </row>
    <row r="29" spans="1:5" ht="16.2" thickBot="1" x14ac:dyDescent="0.35">
      <c r="A29" s="54" t="s">
        <v>16</v>
      </c>
      <c r="B29" s="50">
        <v>4.5911722256931196</v>
      </c>
      <c r="C29" s="13"/>
      <c r="D29" s="48"/>
      <c r="E29" s="48"/>
    </row>
    <row r="30" spans="1:5" ht="16.2" thickBot="1" x14ac:dyDescent="0.35">
      <c r="A30" s="49" t="s">
        <v>87</v>
      </c>
      <c r="B30" s="50">
        <v>4.830064053637952</v>
      </c>
      <c r="C30" s="13"/>
      <c r="D30" s="48"/>
    </row>
    <row r="31" spans="1:5" ht="16.2" thickBot="1" x14ac:dyDescent="0.35">
      <c r="A31" s="55" t="s">
        <v>14</v>
      </c>
      <c r="B31" s="56">
        <v>4.7111707212695055</v>
      </c>
      <c r="C31" s="36"/>
      <c r="D31" s="48"/>
    </row>
    <row r="32" spans="1:5" ht="15.6" x14ac:dyDescent="0.3">
      <c r="A32" s="33" t="s">
        <v>98</v>
      </c>
    </row>
  </sheetData>
  <mergeCells count="6">
    <mergeCell ref="A28:B28"/>
    <mergeCell ref="A3:A4"/>
    <mergeCell ref="B3:B4"/>
    <mergeCell ref="A22:B22"/>
    <mergeCell ref="A5:B5"/>
    <mergeCell ref="A17:B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workbookViewId="0">
      <selection activeCell="J13" sqref="J13"/>
    </sheetView>
  </sheetViews>
  <sheetFormatPr baseColWidth="10" defaultRowHeight="14.4" x14ac:dyDescent="0.3"/>
  <cols>
    <col min="1" max="1" width="24" customWidth="1"/>
    <col min="2" max="2" width="17.33203125" bestFit="1" customWidth="1"/>
    <col min="3" max="3" width="19.109375" bestFit="1" customWidth="1"/>
    <col min="4" max="4" width="17.33203125" bestFit="1" customWidth="1"/>
    <col min="5" max="5" width="20.44140625" bestFit="1" customWidth="1"/>
    <col min="6" max="6" width="30.109375" customWidth="1"/>
    <col min="7" max="7" width="9.33203125" bestFit="1" customWidth="1"/>
  </cols>
  <sheetData>
    <row r="1" spans="1:7" ht="38.25" customHeight="1" x14ac:dyDescent="0.3">
      <c r="A1" s="95" t="s">
        <v>99</v>
      </c>
      <c r="B1" s="95"/>
      <c r="C1" s="95"/>
      <c r="D1" s="95"/>
      <c r="E1" s="95"/>
      <c r="F1" s="95"/>
      <c r="G1" s="95"/>
    </row>
    <row r="2" spans="1:7" ht="15" customHeight="1" thickBot="1" x14ac:dyDescent="0.35"/>
    <row r="3" spans="1:7" ht="50.4" customHeight="1" x14ac:dyDescent="0.3">
      <c r="A3" s="104"/>
      <c r="B3" s="124" t="s">
        <v>100</v>
      </c>
      <c r="C3" s="124" t="s">
        <v>101</v>
      </c>
      <c r="D3" s="124" t="s">
        <v>102</v>
      </c>
      <c r="E3" s="124" t="s">
        <v>103</v>
      </c>
      <c r="F3" s="124" t="s">
        <v>104</v>
      </c>
      <c r="G3" s="124" t="s">
        <v>105</v>
      </c>
    </row>
    <row r="4" spans="1:7" ht="3" customHeight="1" thickBot="1" x14ac:dyDescent="0.35">
      <c r="A4" s="126"/>
      <c r="B4" s="125"/>
      <c r="C4" s="125"/>
      <c r="D4" s="125"/>
      <c r="E4" s="125"/>
      <c r="F4" s="125"/>
      <c r="G4" s="125"/>
    </row>
    <row r="5" spans="1:7" ht="16.2" thickBot="1" x14ac:dyDescent="0.35">
      <c r="A5" s="121" t="s">
        <v>0</v>
      </c>
      <c r="B5" s="122"/>
      <c r="C5" s="122"/>
      <c r="D5" s="122"/>
      <c r="E5" s="122"/>
      <c r="F5" s="122"/>
      <c r="G5" s="123"/>
    </row>
    <row r="6" spans="1:7" ht="16.2" thickBot="1" x14ac:dyDescent="0.35">
      <c r="A6" s="59" t="s">
        <v>1</v>
      </c>
      <c r="B6" s="43">
        <v>95.384653418703181</v>
      </c>
      <c r="C6" s="43">
        <v>2.1532821840875718</v>
      </c>
      <c r="D6" s="43">
        <v>0</v>
      </c>
      <c r="E6" s="43">
        <v>2.4620643972092888</v>
      </c>
      <c r="F6" s="43">
        <v>0</v>
      </c>
      <c r="G6" s="43">
        <v>0</v>
      </c>
    </row>
    <row r="7" spans="1:7" ht="16.2" thickBot="1" x14ac:dyDescent="0.35">
      <c r="A7" s="59" t="s">
        <v>2</v>
      </c>
      <c r="B7" s="43">
        <v>98.459853156234317</v>
      </c>
      <c r="C7" s="43">
        <v>1.4617367577738598</v>
      </c>
      <c r="D7" s="43">
        <v>7.8410085991831607E-2</v>
      </c>
      <c r="E7" s="43">
        <v>0</v>
      </c>
      <c r="F7" s="43">
        <v>0</v>
      </c>
      <c r="G7" s="43">
        <v>0</v>
      </c>
    </row>
    <row r="8" spans="1:7" ht="16.2" thickBot="1" x14ac:dyDescent="0.35">
      <c r="A8" s="59" t="s">
        <v>3</v>
      </c>
      <c r="B8" s="43">
        <v>87.979671431098012</v>
      </c>
      <c r="C8" s="43">
        <v>3.3311535941925952</v>
      </c>
      <c r="D8" s="43">
        <v>0</v>
      </c>
      <c r="E8" s="43">
        <v>1.7365145849315831</v>
      </c>
      <c r="F8" s="43">
        <v>6.9526603897779564</v>
      </c>
      <c r="G8" s="43">
        <v>0</v>
      </c>
    </row>
    <row r="9" spans="1:7" ht="16.2" thickBot="1" x14ac:dyDescent="0.35">
      <c r="A9" s="59" t="s">
        <v>4</v>
      </c>
      <c r="B9" s="43">
        <v>100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</row>
    <row r="10" spans="1:7" ht="16.2" thickBot="1" x14ac:dyDescent="0.35">
      <c r="A10" s="59" t="s">
        <v>5</v>
      </c>
      <c r="B10" s="43">
        <v>80.14184015047573</v>
      </c>
      <c r="C10" s="43">
        <v>0</v>
      </c>
      <c r="D10" s="43">
        <v>0</v>
      </c>
      <c r="E10" s="43">
        <v>19.858159849524274</v>
      </c>
      <c r="F10" s="43">
        <v>0</v>
      </c>
      <c r="G10" s="43">
        <v>0</v>
      </c>
    </row>
    <row r="11" spans="1:7" ht="16.2" thickBot="1" x14ac:dyDescent="0.35">
      <c r="A11" s="59" t="s">
        <v>6</v>
      </c>
      <c r="B11" s="43">
        <v>72.928101627960686</v>
      </c>
      <c r="C11" s="43">
        <v>27.07189837203931</v>
      </c>
      <c r="D11" s="43">
        <v>0</v>
      </c>
      <c r="E11" s="43">
        <v>0</v>
      </c>
      <c r="F11" s="43">
        <v>0</v>
      </c>
      <c r="G11" s="43">
        <v>0</v>
      </c>
    </row>
    <row r="12" spans="1:7" ht="16.2" thickBot="1" x14ac:dyDescent="0.35">
      <c r="A12" s="59" t="s">
        <v>7</v>
      </c>
      <c r="B12" s="43">
        <v>99.533785265681402</v>
      </c>
      <c r="C12" s="43">
        <v>0.46621473431859806</v>
      </c>
      <c r="D12" s="43">
        <v>0</v>
      </c>
      <c r="E12" s="43">
        <v>0</v>
      </c>
      <c r="F12" s="43">
        <v>0</v>
      </c>
      <c r="G12" s="43">
        <v>0</v>
      </c>
    </row>
    <row r="13" spans="1:7" ht="16.2" thickBot="1" x14ac:dyDescent="0.35">
      <c r="A13" s="59" t="s">
        <v>8</v>
      </c>
      <c r="B13" s="43">
        <v>100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</row>
    <row r="14" spans="1:7" ht="16.2" thickBot="1" x14ac:dyDescent="0.35">
      <c r="A14" s="59" t="s">
        <v>9</v>
      </c>
      <c r="B14" s="43">
        <v>97.362979917101654</v>
      </c>
      <c r="C14" s="43">
        <v>0</v>
      </c>
      <c r="D14" s="43">
        <v>0.71283447673557043</v>
      </c>
      <c r="E14" s="43">
        <v>0</v>
      </c>
      <c r="F14" s="43">
        <v>0.61775546790991942</v>
      </c>
      <c r="G14" s="43">
        <v>1.3064301382528911</v>
      </c>
    </row>
    <row r="15" spans="1:7" ht="21" customHeight="1" thickBot="1" x14ac:dyDescent="0.35">
      <c r="A15" s="57" t="s">
        <v>94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ht="16.2" thickBot="1" x14ac:dyDescent="0.35">
      <c r="A16" s="57" t="s">
        <v>95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ht="16.2" thickBot="1" x14ac:dyDescent="0.35">
      <c r="A17" s="99" t="s">
        <v>10</v>
      </c>
      <c r="B17" s="100"/>
      <c r="C17" s="100"/>
      <c r="D17" s="100"/>
      <c r="E17" s="100"/>
      <c r="F17" s="100"/>
      <c r="G17" s="101"/>
    </row>
    <row r="18" spans="1:7" ht="16.2" thickBot="1" x14ac:dyDescent="0.35">
      <c r="A18" s="59" t="s">
        <v>11</v>
      </c>
      <c r="B18" s="43">
        <v>95.389648174633422</v>
      </c>
      <c r="C18" s="43">
        <v>1.5326691378142088</v>
      </c>
      <c r="D18" s="43">
        <v>0.37500016555367249</v>
      </c>
      <c r="E18" s="43">
        <v>1.352688942963634</v>
      </c>
      <c r="F18" s="43">
        <v>0.73360874262595743</v>
      </c>
      <c r="G18" s="43">
        <v>0.61638483640916464</v>
      </c>
    </row>
    <row r="19" spans="1:7" ht="16.2" thickBot="1" x14ac:dyDescent="0.35">
      <c r="A19" s="59" t="s">
        <v>71</v>
      </c>
      <c r="B19" s="43">
        <v>97.362979917101654</v>
      </c>
      <c r="C19" s="43">
        <v>0</v>
      </c>
      <c r="D19" s="43">
        <v>0.71283447673557043</v>
      </c>
      <c r="E19" s="43">
        <v>0</v>
      </c>
      <c r="F19" s="43">
        <v>0.61775546790991942</v>
      </c>
      <c r="G19" s="43">
        <v>1.3064301382528911</v>
      </c>
    </row>
    <row r="20" spans="1:7" ht="19.2" customHeight="1" thickBot="1" x14ac:dyDescent="0.35">
      <c r="A20" s="59" t="s">
        <v>72</v>
      </c>
      <c r="B20" s="43">
        <v>93.634069843107014</v>
      </c>
      <c r="C20" s="43">
        <v>2.8984947248945052</v>
      </c>
      <c r="D20" s="43">
        <v>7.3147105136284571E-2</v>
      </c>
      <c r="E20" s="43">
        <v>2.5581266490396932</v>
      </c>
      <c r="F20" s="43">
        <v>0.83616167782270545</v>
      </c>
      <c r="G20" s="43">
        <v>0</v>
      </c>
    </row>
    <row r="21" spans="1:7" ht="16.2" thickBot="1" x14ac:dyDescent="0.35">
      <c r="A21" s="59" t="s">
        <v>12</v>
      </c>
      <c r="B21" s="43">
        <v>95.145420867528202</v>
      </c>
      <c r="C21" s="43">
        <v>0.86008296638747184</v>
      </c>
      <c r="D21" s="43">
        <v>0</v>
      </c>
      <c r="E21" s="43">
        <v>1.066708897396325</v>
      </c>
      <c r="F21" s="43">
        <v>2.9277872686879638</v>
      </c>
      <c r="G21" s="43">
        <v>0</v>
      </c>
    </row>
    <row r="22" spans="1:7" ht="13.2" customHeight="1" thickBot="1" x14ac:dyDescent="0.35">
      <c r="A22" s="99" t="s">
        <v>134</v>
      </c>
      <c r="B22" s="100"/>
      <c r="C22" s="100"/>
      <c r="D22" s="100"/>
      <c r="E22" s="100"/>
      <c r="F22" s="100"/>
      <c r="G22" s="101"/>
    </row>
    <row r="23" spans="1:7" ht="16.2" thickBot="1" x14ac:dyDescent="0.35">
      <c r="A23" s="59" t="s">
        <v>25</v>
      </c>
      <c r="B23" s="43">
        <v>95.276027493407895</v>
      </c>
      <c r="C23" s="43">
        <v>1.4506846174608714</v>
      </c>
      <c r="D23" s="43">
        <v>0.61094402914459867</v>
      </c>
      <c r="E23" s="43">
        <v>1.193987169398891</v>
      </c>
      <c r="F23" s="43">
        <v>1.2284225007415457</v>
      </c>
      <c r="G23" s="43">
        <v>0.23993418984626244</v>
      </c>
    </row>
    <row r="24" spans="1:7" ht="16.2" thickBot="1" x14ac:dyDescent="0.35">
      <c r="A24" s="59" t="s">
        <v>73</v>
      </c>
      <c r="B24" s="43">
        <v>94.885974533051936</v>
      </c>
      <c r="C24" s="43">
        <v>2.3752122334284662</v>
      </c>
      <c r="D24" s="43">
        <v>0.35627105959018673</v>
      </c>
      <c r="E24" s="43">
        <v>0.94983683567987143</v>
      </c>
      <c r="F24" s="43">
        <v>1.4327053382496802</v>
      </c>
      <c r="G24" s="43">
        <v>0</v>
      </c>
    </row>
    <row r="25" spans="1:7" ht="16.2" thickBot="1" x14ac:dyDescent="0.35">
      <c r="A25" s="59" t="s">
        <v>26</v>
      </c>
      <c r="B25" s="43">
        <v>93.542183399576345</v>
      </c>
      <c r="C25" s="43">
        <v>0.39172219796438001</v>
      </c>
      <c r="D25" s="43">
        <v>0.16268794018037708</v>
      </c>
      <c r="E25" s="43">
        <v>3.3164140083188762</v>
      </c>
      <c r="F25" s="43">
        <v>2.5869924539599918</v>
      </c>
      <c r="G25" s="43">
        <v>0</v>
      </c>
    </row>
    <row r="26" spans="1:7" ht="16.2" thickBot="1" x14ac:dyDescent="0.35">
      <c r="A26" s="59" t="s">
        <v>27</v>
      </c>
      <c r="B26" s="43">
        <v>96.637034341841613</v>
      </c>
      <c r="C26" s="43">
        <v>1.1725584298917211</v>
      </c>
      <c r="D26" s="43">
        <v>0</v>
      </c>
      <c r="E26" s="43">
        <v>0.62714767453401543</v>
      </c>
      <c r="F26" s="43">
        <v>1.3270250622307533</v>
      </c>
      <c r="G26" s="43">
        <v>0.23623449150192172</v>
      </c>
    </row>
    <row r="27" spans="1:7" ht="16.2" thickBot="1" x14ac:dyDescent="0.35">
      <c r="A27" s="74" t="s">
        <v>28</v>
      </c>
      <c r="B27" s="43">
        <v>95.860180629107305</v>
      </c>
      <c r="C27" s="43">
        <v>0.67953129797075673</v>
      </c>
      <c r="D27" s="43">
        <v>0</v>
      </c>
      <c r="E27" s="43">
        <v>0.40835472114670324</v>
      </c>
      <c r="F27" s="43">
        <v>0</v>
      </c>
      <c r="G27" s="43">
        <v>3.0519333517752254</v>
      </c>
    </row>
    <row r="28" spans="1:7" ht="16.8" thickTop="1" thickBot="1" x14ac:dyDescent="0.35">
      <c r="A28" s="99" t="s">
        <v>13</v>
      </c>
      <c r="B28" s="100"/>
      <c r="C28" s="100"/>
      <c r="D28" s="100"/>
      <c r="E28" s="100"/>
      <c r="F28" s="100"/>
      <c r="G28" s="101"/>
    </row>
    <row r="29" spans="1:7" ht="16.2" thickBot="1" x14ac:dyDescent="0.35">
      <c r="A29" s="5" t="s">
        <v>16</v>
      </c>
      <c r="B29" s="43">
        <v>95.238412170213266</v>
      </c>
      <c r="C29" s="43">
        <v>1.3610274372708908</v>
      </c>
      <c r="D29" s="43">
        <v>0.37439371437594432</v>
      </c>
      <c r="E29" s="43">
        <v>1.3128841454724682</v>
      </c>
      <c r="F29" s="43">
        <v>1.4624791708066907</v>
      </c>
      <c r="G29" s="43">
        <v>0.25080336186073804</v>
      </c>
    </row>
    <row r="30" spans="1:7" ht="16.2" thickBot="1" x14ac:dyDescent="0.35">
      <c r="A30" s="1" t="s">
        <v>87</v>
      </c>
      <c r="B30" s="43">
        <v>95.389117374825247</v>
      </c>
      <c r="C30" s="43">
        <v>1.2970432702851091</v>
      </c>
      <c r="D30" s="43">
        <v>0.15268573622918524</v>
      </c>
      <c r="E30" s="43">
        <v>1.2207739704165159</v>
      </c>
      <c r="F30" s="43">
        <v>1.3407416016208762</v>
      </c>
      <c r="G30" s="43">
        <v>0.59963804662307285</v>
      </c>
    </row>
    <row r="31" spans="1:7" ht="16.2" thickBot="1" x14ac:dyDescent="0.35">
      <c r="A31" s="38" t="s">
        <v>14</v>
      </c>
      <c r="B31" s="47">
        <v>95.315446127160143</v>
      </c>
      <c r="C31" s="47">
        <v>1.3283215093133833</v>
      </c>
      <c r="D31" s="47">
        <v>0.2610662225530952</v>
      </c>
      <c r="E31" s="47">
        <v>1.265801423426514</v>
      </c>
      <c r="F31" s="47">
        <v>1.4002522113090665</v>
      </c>
      <c r="G31" s="47">
        <v>0.42911250623785824</v>
      </c>
    </row>
    <row r="32" spans="1:7" ht="15.6" x14ac:dyDescent="0.3">
      <c r="A32" s="37" t="s">
        <v>96</v>
      </c>
      <c r="B32" s="75"/>
      <c r="C32" s="75"/>
      <c r="D32" s="75"/>
      <c r="E32" s="75"/>
      <c r="F32" s="75"/>
      <c r="G32" s="75"/>
    </row>
  </sheetData>
  <mergeCells count="12">
    <mergeCell ref="A28:G28"/>
    <mergeCell ref="A17:G17"/>
    <mergeCell ref="A22:G22"/>
    <mergeCell ref="A1:G1"/>
    <mergeCell ref="A5:G5"/>
    <mergeCell ref="D3:D4"/>
    <mergeCell ref="E3:E4"/>
    <mergeCell ref="F3:F4"/>
    <mergeCell ref="G3:G4"/>
    <mergeCell ref="A3:A4"/>
    <mergeCell ref="B3:B4"/>
    <mergeCell ref="C3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>
      <selection activeCell="G25" sqref="G25"/>
    </sheetView>
  </sheetViews>
  <sheetFormatPr baseColWidth="10" defaultRowHeight="14.4" customHeight="1" x14ac:dyDescent="0.3"/>
  <cols>
    <col min="1" max="1" width="24" customWidth="1"/>
    <col min="2" max="2" width="13.21875" bestFit="1" customWidth="1"/>
    <col min="3" max="3" width="18.77734375" bestFit="1" customWidth="1"/>
    <col min="4" max="4" width="10.88671875" bestFit="1" customWidth="1"/>
    <col min="5" max="5" width="10.5546875" bestFit="1" customWidth="1"/>
  </cols>
  <sheetData>
    <row r="1" spans="1:7" ht="14.4" customHeight="1" x14ac:dyDescent="0.3">
      <c r="A1" s="127" t="s">
        <v>106</v>
      </c>
      <c r="B1" s="127"/>
      <c r="C1" s="127"/>
      <c r="D1" s="127"/>
      <c r="E1" s="127"/>
    </row>
    <row r="2" spans="1:7" ht="14.4" customHeight="1" thickBot="1" x14ac:dyDescent="0.35">
      <c r="A2" s="11"/>
      <c r="B2" s="11"/>
      <c r="C2" s="11"/>
      <c r="D2" s="11"/>
      <c r="E2" s="11"/>
      <c r="G2" s="58"/>
    </row>
    <row r="3" spans="1:7" ht="14.4" customHeight="1" x14ac:dyDescent="0.3">
      <c r="A3" s="104"/>
      <c r="B3" s="102" t="s">
        <v>107</v>
      </c>
      <c r="C3" s="102" t="s">
        <v>108</v>
      </c>
      <c r="D3" s="102" t="s">
        <v>109</v>
      </c>
      <c r="E3" s="102" t="s">
        <v>88</v>
      </c>
      <c r="G3" s="58"/>
    </row>
    <row r="4" spans="1:7" ht="14.4" customHeight="1" thickBot="1" x14ac:dyDescent="0.35">
      <c r="A4" s="126"/>
      <c r="B4" s="128"/>
      <c r="C4" s="128"/>
      <c r="D4" s="128"/>
      <c r="E4" s="128"/>
      <c r="G4" s="58"/>
    </row>
    <row r="5" spans="1:7" ht="14.4" customHeight="1" thickBot="1" x14ac:dyDescent="0.35">
      <c r="A5" s="121" t="s">
        <v>0</v>
      </c>
      <c r="B5" s="122"/>
      <c r="C5" s="122"/>
      <c r="D5" s="122"/>
      <c r="E5" s="123"/>
      <c r="G5" s="58"/>
    </row>
    <row r="6" spans="1:7" ht="14.4" customHeight="1" thickBot="1" x14ac:dyDescent="0.35">
      <c r="A6" s="59" t="s">
        <v>1</v>
      </c>
      <c r="B6" s="43">
        <v>1.9605653187979879</v>
      </c>
      <c r="C6" s="43">
        <v>1.2048522536912816</v>
      </c>
      <c r="D6" s="43">
        <v>96.801037962415165</v>
      </c>
      <c r="E6" s="43">
        <v>3.3544465095717464E-2</v>
      </c>
      <c r="G6" s="58"/>
    </row>
    <row r="7" spans="1:7" ht="14.4" customHeight="1" thickBot="1" x14ac:dyDescent="0.35">
      <c r="A7" s="59" t="s">
        <v>2</v>
      </c>
      <c r="B7" s="43">
        <v>1.782255219158476</v>
      </c>
      <c r="C7" s="43">
        <v>0.9433318395083623</v>
      </c>
      <c r="D7" s="43">
        <v>97.023441162905371</v>
      </c>
      <c r="E7" s="43">
        <v>0.25097177842768859</v>
      </c>
      <c r="G7" s="58"/>
    </row>
    <row r="8" spans="1:7" ht="14.4" customHeight="1" thickBot="1" x14ac:dyDescent="0.35">
      <c r="A8" s="59" t="s">
        <v>3</v>
      </c>
      <c r="B8" s="43">
        <v>3.5830149876405795</v>
      </c>
      <c r="C8" s="43">
        <v>1.0943643889339363</v>
      </c>
      <c r="D8" s="43">
        <v>95.140117376643929</v>
      </c>
      <c r="E8" s="43">
        <v>0.18250324678188221</v>
      </c>
      <c r="G8" s="58"/>
    </row>
    <row r="9" spans="1:7" ht="14.4" customHeight="1" thickBot="1" x14ac:dyDescent="0.35">
      <c r="A9" s="59" t="s">
        <v>4</v>
      </c>
      <c r="B9" s="43">
        <v>1.1632349888344793</v>
      </c>
      <c r="C9" s="43">
        <v>0.90983910906031751</v>
      </c>
      <c r="D9" s="43">
        <v>97.926925902105225</v>
      </c>
      <c r="E9" s="43">
        <v>0</v>
      </c>
      <c r="G9" s="58"/>
    </row>
    <row r="10" spans="1:7" ht="14.4" customHeight="1" thickBot="1" x14ac:dyDescent="0.35">
      <c r="A10" s="59" t="s">
        <v>5</v>
      </c>
      <c r="B10" s="43">
        <v>3.9155507632947755</v>
      </c>
      <c r="C10" s="43">
        <v>0.597712887417026</v>
      </c>
      <c r="D10" s="43">
        <v>94.931996715788941</v>
      </c>
      <c r="E10" s="43">
        <v>0.55473963349907784</v>
      </c>
      <c r="G10" s="58"/>
    </row>
    <row r="11" spans="1:7" ht="14.4" customHeight="1" thickBot="1" x14ac:dyDescent="0.35">
      <c r="A11" s="59" t="s">
        <v>6</v>
      </c>
      <c r="B11" s="43">
        <v>11.510985250703087</v>
      </c>
      <c r="C11" s="43">
        <v>0.43754817630057885</v>
      </c>
      <c r="D11" s="43">
        <v>88.051466572996247</v>
      </c>
      <c r="E11" s="43">
        <v>0</v>
      </c>
      <c r="G11" s="58"/>
    </row>
    <row r="12" spans="1:7" ht="14.4" customHeight="1" thickBot="1" x14ac:dyDescent="0.35">
      <c r="A12" s="59" t="s">
        <v>7</v>
      </c>
      <c r="B12" s="43">
        <v>5.8538263871932639</v>
      </c>
      <c r="C12" s="43">
        <v>1.175262647873252</v>
      </c>
      <c r="D12" s="43">
        <v>92.761772804045961</v>
      </c>
      <c r="E12" s="43">
        <v>0.20913816088763748</v>
      </c>
      <c r="G12" s="58"/>
    </row>
    <row r="13" spans="1:7" ht="14.4" customHeight="1" thickBot="1" x14ac:dyDescent="0.35">
      <c r="A13" s="59" t="s">
        <v>8</v>
      </c>
      <c r="B13" s="43">
        <v>12.031152713389954</v>
      </c>
      <c r="C13" s="43">
        <v>2.2009791006868311</v>
      </c>
      <c r="D13" s="43">
        <v>83.700237245603589</v>
      </c>
      <c r="E13" s="43">
        <v>2.0676309403193023</v>
      </c>
      <c r="G13" s="58"/>
    </row>
    <row r="14" spans="1:7" ht="14.4" customHeight="1" thickBot="1" x14ac:dyDescent="0.35">
      <c r="A14" s="59" t="s">
        <v>9</v>
      </c>
      <c r="B14" s="43">
        <v>3.9681430392010593</v>
      </c>
      <c r="C14" s="43">
        <v>0.92126390140705638</v>
      </c>
      <c r="D14" s="43">
        <v>93.435012790265048</v>
      </c>
      <c r="E14" s="43">
        <v>1.6755802691266957</v>
      </c>
      <c r="G14" s="58"/>
    </row>
    <row r="15" spans="1:7" ht="14.4" customHeight="1" thickBot="1" x14ac:dyDescent="0.35">
      <c r="A15" s="57" t="s">
        <v>94</v>
      </c>
      <c r="B15" s="43">
        <v>19.72487801364878</v>
      </c>
      <c r="C15" s="43">
        <v>15.136571573901856</v>
      </c>
      <c r="D15" s="43">
        <v>65.138550412449291</v>
      </c>
      <c r="E15" s="43">
        <v>0</v>
      </c>
      <c r="G15" s="58"/>
    </row>
    <row r="16" spans="1:7" ht="14.4" customHeight="1" thickBot="1" x14ac:dyDescent="0.35">
      <c r="A16" s="57" t="s">
        <v>95</v>
      </c>
      <c r="B16" s="43">
        <v>9.4772686296460549</v>
      </c>
      <c r="C16" s="43">
        <v>2.0499603471902219</v>
      </c>
      <c r="D16" s="43">
        <v>87.0232891530393</v>
      </c>
      <c r="E16" s="43">
        <v>1.4494818701244483</v>
      </c>
      <c r="G16" s="58"/>
    </row>
    <row r="17" spans="1:7" ht="14.4" customHeight="1" thickBot="1" x14ac:dyDescent="0.35">
      <c r="A17" s="99" t="s">
        <v>10</v>
      </c>
      <c r="B17" s="100"/>
      <c r="C17" s="100"/>
      <c r="D17" s="100"/>
      <c r="E17" s="101"/>
      <c r="G17" s="58"/>
    </row>
    <row r="18" spans="1:7" ht="14.4" customHeight="1" thickBot="1" x14ac:dyDescent="0.35">
      <c r="A18" s="59" t="s">
        <v>11</v>
      </c>
      <c r="B18" s="43">
        <v>3.7346570578049429</v>
      </c>
      <c r="C18" s="43">
        <v>1.2064716693319337</v>
      </c>
      <c r="D18" s="43">
        <v>94.076663272412929</v>
      </c>
      <c r="E18" s="43">
        <v>0.98220800045009127</v>
      </c>
      <c r="G18" s="58"/>
    </row>
    <row r="19" spans="1:7" ht="14.4" customHeight="1" thickBot="1" x14ac:dyDescent="0.35">
      <c r="A19" s="59" t="s">
        <v>71</v>
      </c>
      <c r="B19" s="43">
        <v>3.9681430392010593</v>
      </c>
      <c r="C19" s="43">
        <v>0.92126390140705638</v>
      </c>
      <c r="D19" s="43">
        <v>93.435012790265048</v>
      </c>
      <c r="E19" s="43">
        <v>1.6755802691266957</v>
      </c>
      <c r="G19" s="58"/>
    </row>
    <row r="20" spans="1:7" ht="14.4" customHeight="1" thickBot="1" x14ac:dyDescent="0.35">
      <c r="A20" s="59" t="s">
        <v>72</v>
      </c>
      <c r="B20" s="43">
        <v>3.583736244847898</v>
      </c>
      <c r="C20" s="43">
        <v>1.3873890654476262</v>
      </c>
      <c r="D20" s="43">
        <v>94.499999124981514</v>
      </c>
      <c r="E20" s="43">
        <v>0.52887556472286468</v>
      </c>
      <c r="G20" s="58"/>
    </row>
    <row r="21" spans="1:7" ht="14.4" customHeight="1" thickBot="1" x14ac:dyDescent="0.35">
      <c r="A21" s="59" t="s">
        <v>12</v>
      </c>
      <c r="B21" s="43">
        <v>3.0527753942932985</v>
      </c>
      <c r="C21" s="43">
        <v>0.85881390301009963</v>
      </c>
      <c r="D21" s="43">
        <v>95.960236162400165</v>
      </c>
      <c r="E21" s="43">
        <v>0.1281745402964318</v>
      </c>
      <c r="G21" s="58"/>
    </row>
    <row r="22" spans="1:7" ht="14.4" customHeight="1" thickBot="1" x14ac:dyDescent="0.35">
      <c r="A22" s="99" t="s">
        <v>134</v>
      </c>
      <c r="B22" s="100"/>
      <c r="C22" s="100"/>
      <c r="D22" s="100"/>
      <c r="E22" s="101"/>
      <c r="G22" s="58"/>
    </row>
    <row r="23" spans="1:7" ht="14.4" customHeight="1" thickBot="1" x14ac:dyDescent="0.35">
      <c r="A23" s="59" t="s">
        <v>25</v>
      </c>
      <c r="B23" s="43">
        <v>3.0974470564775003</v>
      </c>
      <c r="C23" s="43">
        <v>0.88183688593903264</v>
      </c>
      <c r="D23" s="43">
        <v>95.775130775957237</v>
      </c>
      <c r="E23" s="43">
        <v>0.24558528162572374</v>
      </c>
      <c r="G23" s="58"/>
    </row>
    <row r="24" spans="1:7" ht="14.4" customHeight="1" thickBot="1" x14ac:dyDescent="0.35">
      <c r="A24" s="59" t="s">
        <v>73</v>
      </c>
      <c r="B24" s="43">
        <v>3.7294728182132788</v>
      </c>
      <c r="C24" s="43">
        <v>0.88235951870297402</v>
      </c>
      <c r="D24" s="43">
        <v>95.082195892722723</v>
      </c>
      <c r="E24" s="43">
        <v>0.30597177036104062</v>
      </c>
      <c r="G24" s="58"/>
    </row>
    <row r="25" spans="1:7" ht="14.4" customHeight="1" thickBot="1" x14ac:dyDescent="0.35">
      <c r="A25" s="59" t="s">
        <v>26</v>
      </c>
      <c r="B25" s="43">
        <v>3.4436167256091861</v>
      </c>
      <c r="C25" s="43">
        <v>1.6153154668110266</v>
      </c>
      <c r="D25" s="43">
        <v>93.92964821881678</v>
      </c>
      <c r="E25" s="43">
        <v>1.0114195887628314</v>
      </c>
      <c r="G25" s="58"/>
    </row>
    <row r="26" spans="1:7" ht="14.4" customHeight="1" thickBot="1" x14ac:dyDescent="0.35">
      <c r="A26" s="59" t="s">
        <v>27</v>
      </c>
      <c r="B26" s="43">
        <v>3.6743402098699174</v>
      </c>
      <c r="C26" s="43">
        <v>0.94356736175436229</v>
      </c>
      <c r="D26" s="43">
        <v>94.594444795545826</v>
      </c>
      <c r="E26" s="43">
        <v>0.78764763282989558</v>
      </c>
      <c r="G26" s="58"/>
    </row>
    <row r="27" spans="1:7" ht="14.4" customHeight="1" thickBot="1" x14ac:dyDescent="0.35">
      <c r="A27" s="74" t="s">
        <v>28</v>
      </c>
      <c r="B27" s="43">
        <v>3.7386928270711004</v>
      </c>
      <c r="C27" s="43">
        <v>1.1135005014396502</v>
      </c>
      <c r="D27" s="43">
        <v>93.656751869490023</v>
      </c>
      <c r="E27" s="43">
        <v>1.4910548019992356</v>
      </c>
      <c r="G27" s="58"/>
    </row>
    <row r="28" spans="1:7" ht="14.4" customHeight="1" thickTop="1" thickBot="1" x14ac:dyDescent="0.35">
      <c r="A28" s="99" t="s">
        <v>13</v>
      </c>
      <c r="B28" s="100"/>
      <c r="C28" s="100"/>
      <c r="D28" s="100"/>
      <c r="E28" s="101"/>
      <c r="G28" s="58"/>
    </row>
    <row r="29" spans="1:7" ht="14.4" customHeight="1" thickBot="1" x14ac:dyDescent="0.35">
      <c r="A29" s="5" t="s">
        <v>16</v>
      </c>
      <c r="B29" s="43">
        <v>6.6397904093072047</v>
      </c>
      <c r="C29" s="43">
        <v>1.1640227361779028</v>
      </c>
      <c r="D29" s="43">
        <v>91.438271065319356</v>
      </c>
      <c r="E29" s="43">
        <v>0.75791578919547609</v>
      </c>
    </row>
    <row r="30" spans="1:7" ht="14.4" customHeight="1" thickBot="1" x14ac:dyDescent="0.35">
      <c r="A30" s="1" t="s">
        <v>87</v>
      </c>
      <c r="B30" s="43">
        <v>0.37966935189226086</v>
      </c>
      <c r="C30" s="43">
        <v>0.82123139976182458</v>
      </c>
      <c r="D30" s="43">
        <v>98.658854814484457</v>
      </c>
      <c r="E30" s="43">
        <v>0.14024443386121899</v>
      </c>
    </row>
    <row r="31" spans="1:7" ht="14.4" customHeight="1" thickBot="1" x14ac:dyDescent="0.35">
      <c r="A31" s="38" t="s">
        <v>14</v>
      </c>
      <c r="B31" s="47">
        <v>3.2918284294333904</v>
      </c>
      <c r="C31" s="47">
        <v>0.98069523327092289</v>
      </c>
      <c r="D31" s="47">
        <v>95.299896047166442</v>
      </c>
      <c r="E31" s="47">
        <v>0.42758029012923726</v>
      </c>
    </row>
    <row r="32" spans="1:7" ht="14.4" customHeight="1" x14ac:dyDescent="0.3">
      <c r="A32" s="33" t="s">
        <v>96</v>
      </c>
      <c r="B32" s="63"/>
      <c r="C32" s="63"/>
      <c r="D32" s="63"/>
      <c r="E32" s="63"/>
    </row>
  </sheetData>
  <mergeCells count="10">
    <mergeCell ref="A5:E5"/>
    <mergeCell ref="A17:E17"/>
    <mergeCell ref="A22:E22"/>
    <mergeCell ref="A28:E28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9</vt:i4>
      </vt:variant>
    </vt:vector>
  </HeadingPairs>
  <TitlesOfParts>
    <vt:vector size="27" baseType="lpstr">
      <vt:lpstr>Feuil2</vt:lpstr>
      <vt:lpstr>Table de Matiere</vt:lpstr>
      <vt:lpstr>Santé_ménage</vt:lpstr>
      <vt:lpstr>Tab1.1</vt:lpstr>
      <vt:lpstr>Tab1.2</vt:lpstr>
      <vt:lpstr>Tab1.3</vt:lpstr>
      <vt:lpstr>Tab1.4</vt:lpstr>
      <vt:lpstr>Tab1.5</vt:lpstr>
      <vt:lpstr>Tab1.6</vt:lpstr>
      <vt:lpstr>SECURITE ALIMENTAIRE</vt:lpstr>
      <vt:lpstr>Tab2,1</vt:lpstr>
      <vt:lpstr>Tab2,2</vt:lpstr>
      <vt:lpstr>Conso</vt:lpstr>
      <vt:lpstr>Tab3.1</vt:lpstr>
      <vt:lpstr>Tab3.2</vt:lpstr>
      <vt:lpstr>Tab3.3</vt:lpstr>
      <vt:lpstr>Tab3.4</vt:lpstr>
      <vt:lpstr>Tab3.5</vt:lpstr>
      <vt:lpstr>Tab3.4!_Hlk28104207</vt:lpstr>
      <vt:lpstr>Tab3.1!_Toc29306367</vt:lpstr>
      <vt:lpstr>Tab3.3!_Toc29306368</vt:lpstr>
      <vt:lpstr>Tab1.5!_Toc316035882</vt:lpstr>
      <vt:lpstr>Tab1.5!_Toc495579713</vt:lpstr>
      <vt:lpstr>Tab1.6!_Toc495579714</vt:lpstr>
      <vt:lpstr>Tab1.1!_Toc495579732</vt:lpstr>
      <vt:lpstr>Tab1.2!_Toc495579733</vt:lpstr>
      <vt:lpstr>Tab1.4!_Toc495579735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Aminata</cp:lastModifiedBy>
  <cp:lastPrinted>2020-12-04T08:40:12Z</cp:lastPrinted>
  <dcterms:created xsi:type="dcterms:W3CDTF">2020-12-04T08:11:16Z</dcterms:created>
  <dcterms:modified xsi:type="dcterms:W3CDTF">2023-02-06T11:04:47Z</dcterms:modified>
</cp:coreProperties>
</file>