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64\www\instat2014\contenu\eq\"/>
    </mc:Choice>
  </mc:AlternateContent>
  <xr:revisionPtr revIDLastSave="0" documentId="8_{B9C8A546-1912-4B25-9B0B-0DAD4B98B9CA}" xr6:coauthVersionLast="47" xr6:coauthVersionMax="47" xr10:uidLastSave="{00000000-0000-0000-0000-000000000000}"/>
  <bookViews>
    <workbookView xWindow="-110" yWindow="-110" windowWidth="19420" windowHeight="11500" tabRatio="916" activeTab="3" xr2:uid="{00000000-000D-0000-FFFF-FFFF00000000}"/>
  </bookViews>
  <sheets>
    <sheet name="Feuil2" sheetId="2" r:id="rId1"/>
    <sheet name="Table de Matiere" sheetId="1" r:id="rId2"/>
    <sheet name="Santé_ménage" sheetId="3" r:id="rId3"/>
    <sheet name="Tab1.1" sheetId="4" r:id="rId4"/>
    <sheet name="Tab1.2" sheetId="14" r:id="rId5"/>
    <sheet name="Tab1.3" sheetId="15" r:id="rId6"/>
    <sheet name="Tab1.4" sheetId="16" r:id="rId7"/>
    <sheet name="Tab1.5" sheetId="17" r:id="rId8"/>
    <sheet name="Tab1.6" sheetId="18" r:id="rId9"/>
    <sheet name="SECURITE ALIMENTAIRE" sheetId="7" r:id="rId10"/>
    <sheet name="Tab2,1" sheetId="64" r:id="rId11"/>
    <sheet name="Tab2,2" sheetId="65" r:id="rId12"/>
    <sheet name="Conso" sheetId="13" r:id="rId13"/>
    <sheet name="Tab3.1" sheetId="48" r:id="rId14"/>
    <sheet name="Tab3.2" sheetId="49" r:id="rId15"/>
    <sheet name="Tab3.3" sheetId="50" r:id="rId16"/>
    <sheet name="Tab3.4" sheetId="51" r:id="rId17"/>
    <sheet name="Tab3.5" sheetId="52" r:id="rId18"/>
  </sheets>
  <definedNames>
    <definedName name="_Hlk28104207" localSheetId="16">'Tab3.4'!$A$1</definedName>
    <definedName name="_Hlk57882524">#REF!</definedName>
    <definedName name="_Toc24969059" localSheetId="14">'Tab3.2'!#REF!</definedName>
    <definedName name="_Toc29306361">#REF!</definedName>
    <definedName name="_Toc29306362">#REF!</definedName>
    <definedName name="_Toc29306363">#REF!</definedName>
    <definedName name="_Toc29306364">#REF!</definedName>
    <definedName name="_Toc29306367" localSheetId="13">'Tab3.1'!$A$3</definedName>
    <definedName name="_Toc29306368" localSheetId="15">'Tab3.3'!$A$2</definedName>
    <definedName name="_Toc29306533">#REF!</definedName>
    <definedName name="_Toc29306534">#REF!</definedName>
    <definedName name="_Toc316035882" localSheetId="7">'Tab1.5'!$B$32</definedName>
    <definedName name="_Toc365030633">#REF!</definedName>
    <definedName name="_Toc365030868">#REF!</definedName>
    <definedName name="_Toc495579713" localSheetId="7">'Tab1.5'!$A$1</definedName>
    <definedName name="_Toc495579714" localSheetId="8">'Tab1.6'!$A$1</definedName>
    <definedName name="_Toc495579720">#REF!</definedName>
    <definedName name="_Toc495579726" localSheetId="13">'Tab3.1'!#REF!</definedName>
    <definedName name="_Toc495579727" localSheetId="15">'Tab3.3'!#REF!</definedName>
    <definedName name="_Toc495579728" localSheetId="16">'Tab3.4'!#REF!</definedName>
    <definedName name="_Toc495579732" localSheetId="3">'Tab1.1'!$A$2</definedName>
    <definedName name="_Toc495579733" localSheetId="4">'Tab1.2'!$A$1</definedName>
    <definedName name="_Toc495579734" localSheetId="5">'Tab1.3'!#REF!</definedName>
    <definedName name="_Toc495579735" localSheetId="6">'Tab1.4'!$A$1</definedName>
    <definedName name="_Toc495579741">#REF!</definedName>
    <definedName name="_Toc495579748">#REF!</definedName>
    <definedName name="_Toc495579752">#REF!</definedName>
    <definedName name="_Toc495579761">#REF!</definedName>
    <definedName name="_Toc55224492">#REF!</definedName>
    <definedName name="_Toc55224494">#REF!</definedName>
    <definedName name="_Toc55224499">#REF!</definedName>
    <definedName name="_Toc55224500">#REF!</definedName>
    <definedName name="_Toc55224519" localSheetId="17">'Tab3.5'!#REF!</definedName>
    <definedName name="_Toc6068385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9" i="1"/>
  <c r="A13" i="1" l="1"/>
  <c r="A12" i="1"/>
  <c r="A10" i="1"/>
  <c r="A8" i="1"/>
  <c r="A6" i="1"/>
  <c r="A5" i="1"/>
  <c r="A4" i="1"/>
  <c r="A20" i="1" l="1"/>
  <c r="A19" i="1"/>
  <c r="A18" i="1"/>
  <c r="A17" i="1"/>
  <c r="A16" i="1"/>
  <c r="A15" i="1"/>
</calcChain>
</file>

<file path=xl/sharedStrings.xml><?xml version="1.0" encoding="utf-8"?>
<sst xmlns="http://schemas.openxmlformats.org/spreadsheetml/2006/main" count="395" uniqueCount="140">
  <si>
    <t>Région</t>
  </si>
  <si>
    <t>Kayes</t>
  </si>
  <si>
    <t>Koulikoro</t>
  </si>
  <si>
    <t>Sikasso</t>
  </si>
  <si>
    <t>Ségou</t>
  </si>
  <si>
    <t>Mopti</t>
  </si>
  <si>
    <t>Tombouctou</t>
  </si>
  <si>
    <t>Gao</t>
  </si>
  <si>
    <t>Kidal</t>
  </si>
  <si>
    <t>Bamako</t>
  </si>
  <si>
    <t>Milieu</t>
  </si>
  <si>
    <t>Urbain</t>
  </si>
  <si>
    <t>Rural</t>
  </si>
  <si>
    <t>Sexe</t>
  </si>
  <si>
    <t>Ensemble</t>
  </si>
  <si>
    <t xml:space="preserve"> Fondamental 1</t>
  </si>
  <si>
    <t>Masculin</t>
  </si>
  <si>
    <t>Féminin</t>
  </si>
  <si>
    <t>Age</t>
  </si>
  <si>
    <t xml:space="preserve"> Moins de 5 ans</t>
  </si>
  <si>
    <t>5 - 10 ans</t>
  </si>
  <si>
    <t>11 -14 ans</t>
  </si>
  <si>
    <t>15 - 59 ans</t>
  </si>
  <si>
    <t xml:space="preserve"> 60 ans et plus</t>
  </si>
  <si>
    <t>Niveau d'instruction</t>
  </si>
  <si>
    <t>Aucun niveau</t>
  </si>
  <si>
    <t>Fondamental 2</t>
  </si>
  <si>
    <t>Secondaire</t>
  </si>
  <si>
    <t>Supérieur</t>
  </si>
  <si>
    <t>Maux de ventre</t>
  </si>
  <si>
    <t xml:space="preserve"> Bamako</t>
  </si>
  <si>
    <t>Moins de 5 ans</t>
  </si>
  <si>
    <t>60 ans et plus</t>
  </si>
  <si>
    <t>Total</t>
  </si>
  <si>
    <t>Autres</t>
  </si>
  <si>
    <t>Moyenne</t>
  </si>
  <si>
    <t>Dépenses des ménages</t>
  </si>
  <si>
    <t>Dépenses par tête</t>
  </si>
  <si>
    <t>Dépenses par équivalent adulte</t>
  </si>
  <si>
    <t>Achats</t>
  </si>
  <si>
    <t>Autoconsommation</t>
  </si>
  <si>
    <t>Cadeau</t>
  </si>
  <si>
    <t>Mode d’acquisition</t>
  </si>
  <si>
    <t>Part budgétaire %</t>
  </si>
  <si>
    <t>Montant trimestriel (milliard de FCFA)</t>
  </si>
  <si>
    <t>Part budgétaire   %</t>
  </si>
  <si>
    <t>Alimentation et Boissons non alcoolisées</t>
  </si>
  <si>
    <t>Boissons alcoolisées, Tabac et Stupéfiants</t>
  </si>
  <si>
    <t>Articles d'Habillements et Chaussures</t>
  </si>
  <si>
    <t>Logements, Eau, Électricité, Gaz et Autres Combustibles</t>
  </si>
  <si>
    <t>Meubles, Articles de ménages et Entretien</t>
  </si>
  <si>
    <t>Santé</t>
  </si>
  <si>
    <t>Transport</t>
  </si>
  <si>
    <t>Communication</t>
  </si>
  <si>
    <t>Loisirs et Cultures</t>
  </si>
  <si>
    <t>Enseignements</t>
  </si>
  <si>
    <t>Restaurants et Hôtels</t>
  </si>
  <si>
    <t>Biens et Services Divers</t>
  </si>
  <si>
    <t>Logements, Eau, Electricité, Gaz et Autres Combustibles</t>
  </si>
  <si>
    <t>Biens et services Divers</t>
  </si>
  <si>
    <t>TABLE DES MATIERES</t>
  </si>
  <si>
    <t>1.	SANTE DES MEMBRES DU MENAGE</t>
  </si>
  <si>
    <t>Tableau 1- 2 : Taux de morbidité par région, milieu et niveau d’instruction du chef de ménage selon le groupe d’âges au cours des trois derniers mois (%)</t>
  </si>
  <si>
    <t>5-10 ans</t>
  </si>
  <si>
    <t>11-14 ans</t>
  </si>
  <si>
    <t>15-59 ans</t>
  </si>
  <si>
    <t xml:space="preserve">  'Bamako</t>
  </si>
  <si>
    <t xml:space="preserve">  'Autres villes</t>
  </si>
  <si>
    <t>Fondamental 1</t>
  </si>
  <si>
    <t xml:space="preserve">Ensemble </t>
  </si>
  <si>
    <t>Paludisme</t>
  </si>
  <si>
    <t>Diarhée</t>
  </si>
  <si>
    <t>Douleurs dans le dos/membre/articulations</t>
  </si>
  <si>
    <t>Toux</t>
  </si>
  <si>
    <t>Problème de peau</t>
  </si>
  <si>
    <t>Problème d'oreille/nez/gorge</t>
  </si>
  <si>
    <t>Problème d'oeil</t>
  </si>
  <si>
    <t>Problème dentaire</t>
  </si>
  <si>
    <t>Blessure/fracture/entorse</t>
  </si>
  <si>
    <t>Tension/Diabète</t>
  </si>
  <si>
    <t xml:space="preserve"> Maux de tête/cephalées</t>
  </si>
  <si>
    <t>Groupe d'âge de l'individu</t>
  </si>
  <si>
    <t>Feminin</t>
  </si>
  <si>
    <t>Ne sait pas</t>
  </si>
  <si>
    <t xml:space="preserve">DEPENSES DE CONSOMMATION TRIMESTRIELLE </t>
  </si>
  <si>
    <t>Avril-juin</t>
  </si>
  <si>
    <t>Juillet-septembre</t>
  </si>
  <si>
    <t> Fonction</t>
  </si>
  <si>
    <t>Taoudenit</t>
  </si>
  <si>
    <t>Ménaka</t>
  </si>
  <si>
    <t>Proportion (%)</t>
  </si>
  <si>
    <t>Tableau 1- 5: Les types d'assurance maladie les plus frequentées au Mali (%)</t>
  </si>
  <si>
    <t>Assurance Maladie Obligatoire (AMO)</t>
  </si>
  <si>
    <t>Regime d’Assistance Médicale (RAMED)</t>
  </si>
  <si>
    <t>Assurance Maladie Volontaire (AMV)</t>
  </si>
  <si>
    <t xml:space="preserve">Mutuelle de Santé Communautaire (MSC) </t>
  </si>
  <si>
    <t>Assurance maladie des compagnies d’assurance privée (STANE, NSIA, SONAVIE etc.)</t>
  </si>
  <si>
    <t xml:space="preserve">Autre (spécifier) </t>
  </si>
  <si>
    <t>Tableau 1- 6: Consommation du tabac  (%)</t>
  </si>
  <si>
    <t>Tous les jours</t>
  </si>
  <si>
    <t xml:space="preserve">Moins d’une fois par jour         </t>
  </si>
  <si>
    <t xml:space="preserve">Pas du tout                            </t>
  </si>
  <si>
    <t>2.SECURITE ALIMENTAIRE</t>
  </si>
  <si>
    <t xml:space="preserve">      'Bamako</t>
  </si>
  <si>
    <t xml:space="preserve">      'Autres Villes</t>
  </si>
  <si>
    <t>Aide de l’Etat</t>
  </si>
  <si>
    <t>Aide d’une ONG</t>
  </si>
  <si>
    <t>Vente de bétail</t>
  </si>
  <si>
    <t>Vente de son capital</t>
  </si>
  <si>
    <t xml:space="preserve"> Vente de biens</t>
  </si>
  <si>
    <t>Utilisation de son épargne</t>
  </si>
  <si>
    <t>Contracter un prêt</t>
  </si>
  <si>
    <t xml:space="preserve"> Aide d’un parent/ami</t>
  </si>
  <si>
    <t>Emigration d’un membre de la famille</t>
  </si>
  <si>
    <t>Autre</t>
  </si>
  <si>
    <t xml:space="preserve">Région </t>
  </si>
  <si>
    <t>[1] La question est à réponses multiples. Le cumul des pourcentages est sans objet.</t>
  </si>
  <si>
    <t>Tableau 3- 1: Dépenses trimestrielles des selon le milieu de résidence (FCFA)</t>
  </si>
  <si>
    <r>
      <t>Tableau 3- 2:</t>
    </r>
    <r>
      <rPr>
        <sz val="12"/>
        <color theme="1"/>
        <rFont val="Arial Narrow"/>
        <family val="2"/>
      </rPr>
      <t> </t>
    </r>
    <r>
      <rPr>
        <b/>
        <sz val="12"/>
        <color theme="1"/>
        <rFont val="Arial Narrow"/>
        <family val="2"/>
      </rPr>
      <t>Proportion des dépenses selon milieu et le mode d’acquisition (%)</t>
    </r>
  </si>
  <si>
    <t>Tableau 3- 4: Part des dépenses par fonctions de consommation selon le milieu de résidence</t>
  </si>
  <si>
    <t>Tableau 1- 1 : Évolution des taux de morbidité, par région, milieu, groupe d’âge et niveau d'instruction selon le sexe (%)</t>
  </si>
  <si>
    <t xml:space="preserve">Sexe </t>
  </si>
  <si>
    <t>Niveau d’instruction</t>
  </si>
  <si>
    <t>Tableau 1- 4: Proportion des personnes ayant une assurance maladie  (%)</t>
  </si>
  <si>
    <t>Proportion %</t>
  </si>
  <si>
    <t>Menaka</t>
  </si>
  <si>
    <t>Janv-Mars</t>
  </si>
  <si>
    <t>Avril-Juin 2023</t>
  </si>
  <si>
    <t>Juillet-Septembre 2023</t>
  </si>
  <si>
    <t>Source : EMOP 2023, passage 3 (juillet-septembre)</t>
  </si>
  <si>
    <t>Caractéristiques sociodémographiques</t>
  </si>
  <si>
    <t>60 ans ou plus</t>
  </si>
  <si>
    <t>Niveau d’instruction du chef de ménage</t>
  </si>
  <si>
    <t>Tableau 3- 3: Structure de la consommation des ménages entre juillet – septembre 2023 selon le mode d’acquisition (%)</t>
  </si>
  <si>
    <t>Part des dépenses des fonctions de consommation en Juillet – Septembre 2023 selon le milieu de résidence</t>
  </si>
  <si>
    <t>Part des dépenses des fonctions de consommation en Avril – Juin 2023 selon le milieu de résidence</t>
  </si>
  <si>
    <t>Tableau 1- 3 : Prévalence  de certaines maladies au cours des 3 derniers mois, selon la région, le milieu, le sexe et le groupe d’âge (%)</t>
  </si>
  <si>
    <t>Tableau 2- 1 : Proportion des ménages ayant connu l’insécurité alimentaire lors des 12 derniers mois par région et milieu de résidence (%)</t>
  </si>
  <si>
    <t>Tableau 2- 2 : Principales stratégies adoptées pour gérer l'insécurité alimentaire dans les ménages, par milieu de résidence (%)</t>
  </si>
  <si>
    <r>
      <t>Tableau 3- 5: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Dépenses trimestrielles par région et selon le poste (milliards de FCFA)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</si>
</sst>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28"/>
      <color theme="1"/>
      <name val="Times New Roman"/>
      <family val="1"/>
    </font>
    <font>
      <b/>
      <sz val="2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u/>
      <sz val="12"/>
      <color theme="1"/>
      <name val="Arial Narrow"/>
      <family val="2"/>
    </font>
    <font>
      <b/>
      <i/>
      <u/>
      <sz val="12"/>
      <color rgb="FF000000"/>
      <name val="Arial Narrow"/>
      <family val="2"/>
    </font>
    <font>
      <sz val="10"/>
      <name val="Arial"/>
      <family val="2"/>
    </font>
    <font>
      <b/>
      <i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u/>
      <sz val="12"/>
      <color theme="10"/>
      <name val="Arial Narrow"/>
      <family val="2"/>
    </font>
    <font>
      <sz val="12"/>
      <name val="Arial Narrow"/>
      <family val="2"/>
    </font>
    <font>
      <b/>
      <i/>
      <u/>
      <sz val="11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thick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0">
    <xf numFmtId="0" fontId="0" fillId="0" borderId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2" fillId="0" borderId="0"/>
    <xf numFmtId="0" fontId="12" fillId="0" borderId="0"/>
  </cellStyleXfs>
  <cellXfs count="177">
    <xf numFmtId="0" fontId="0" fillId="0" borderId="0" xfId="0"/>
    <xf numFmtId="0" fontId="8" fillId="0" borderId="5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17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9" fillId="0" borderId="0" xfId="0" applyFont="1" applyAlignment="1">
      <alignment horizontal="justify" vertical="center"/>
    </xf>
    <xf numFmtId="0" fontId="9" fillId="0" borderId="3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14" fillId="0" borderId="0" xfId="0" applyFont="1"/>
    <xf numFmtId="0" fontId="13" fillId="0" borderId="0" xfId="2" applyFont="1"/>
    <xf numFmtId="0" fontId="14" fillId="0" borderId="0" xfId="0" applyFont="1" applyAlignment="1">
      <alignment wrapText="1"/>
    </xf>
    <xf numFmtId="3" fontId="15" fillId="0" borderId="0" xfId="2" applyNumberFormat="1" applyFont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15" fillId="0" borderId="0" xfId="2" applyFont="1" applyAlignment="1">
      <alignment horizontal="center" wrapText="1"/>
    </xf>
    <xf numFmtId="0" fontId="9" fillId="0" borderId="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/>
    </xf>
    <xf numFmtId="0" fontId="12" fillId="0" borderId="0" xfId="4"/>
    <xf numFmtId="0" fontId="8" fillId="0" borderId="35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9" fillId="0" borderId="0" xfId="6"/>
    <xf numFmtId="0" fontId="9" fillId="0" borderId="0" xfId="0" applyFont="1"/>
    <xf numFmtId="0" fontId="8" fillId="0" borderId="45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1" applyFont="1" applyAlignment="1">
      <alignment vertical="center"/>
    </xf>
    <xf numFmtId="0" fontId="6" fillId="0" borderId="3" xfId="0" applyFont="1" applyBorder="1" applyAlignment="1">
      <alignment vertical="center" wrapText="1"/>
    </xf>
    <xf numFmtId="0" fontId="23" fillId="0" borderId="0" xfId="3" applyFont="1"/>
    <xf numFmtId="0" fontId="6" fillId="0" borderId="0" xfId="0" applyFont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center" wrapText="1"/>
    </xf>
    <xf numFmtId="165" fontId="9" fillId="0" borderId="32" xfId="0" applyNumberFormat="1" applyFont="1" applyBorder="1" applyAlignment="1">
      <alignment horizontal="right" vertical="center" wrapText="1" indent="1"/>
    </xf>
    <xf numFmtId="0" fontId="6" fillId="0" borderId="32" xfId="0" applyFont="1" applyBorder="1" applyAlignment="1">
      <alignment horizontal="left" vertical="center" wrapText="1"/>
    </xf>
    <xf numFmtId="165" fontId="6" fillId="0" borderId="32" xfId="0" applyNumberFormat="1" applyFont="1" applyBorder="1" applyAlignment="1">
      <alignment horizontal="right" vertical="center" wrapText="1" indent="1"/>
    </xf>
    <xf numFmtId="0" fontId="24" fillId="0" borderId="0" xfId="0" applyFont="1" applyAlignment="1">
      <alignment vertical="center"/>
    </xf>
    <xf numFmtId="0" fontId="12" fillId="0" borderId="0" xfId="9"/>
    <xf numFmtId="0" fontId="23" fillId="0" borderId="0" xfId="7" applyFont="1"/>
    <xf numFmtId="0" fontId="6" fillId="0" borderId="32" xfId="0" applyFont="1" applyBorder="1" applyAlignment="1">
      <alignment wrapText="1"/>
    </xf>
    <xf numFmtId="0" fontId="9" fillId="0" borderId="32" xfId="0" applyFont="1" applyBorder="1"/>
    <xf numFmtId="164" fontId="9" fillId="0" borderId="32" xfId="0" applyNumberFormat="1" applyFont="1" applyBorder="1" applyAlignment="1">
      <alignment horizontal="right"/>
    </xf>
    <xf numFmtId="0" fontId="6" fillId="0" borderId="32" xfId="0" applyFont="1" applyBorder="1"/>
    <xf numFmtId="164" fontId="6" fillId="0" borderId="32" xfId="0" applyNumberFormat="1" applyFont="1" applyBorder="1" applyAlignment="1">
      <alignment horizontal="right"/>
    </xf>
    <xf numFmtId="0" fontId="23" fillId="0" borderId="0" xfId="8" applyFont="1"/>
    <xf numFmtId="0" fontId="23" fillId="0" borderId="0" xfId="5" applyFont="1"/>
    <xf numFmtId="165" fontId="9" fillId="0" borderId="0" xfId="0" applyNumberFormat="1" applyFont="1"/>
    <xf numFmtId="0" fontId="25" fillId="0" borderId="3" xfId="0" applyFont="1" applyBorder="1" applyAlignment="1">
      <alignment vertical="center"/>
    </xf>
    <xf numFmtId="0" fontId="25" fillId="0" borderId="6" xfId="0" applyFont="1" applyBorder="1" applyAlignment="1">
      <alignment horizontal="center" vertical="center" wrapText="1"/>
    </xf>
    <xf numFmtId="165" fontId="26" fillId="0" borderId="8" xfId="0" applyNumberFormat="1" applyFont="1" applyBorder="1" applyAlignment="1">
      <alignment horizontal="right" vertical="center"/>
    </xf>
    <xf numFmtId="165" fontId="25" fillId="0" borderId="8" xfId="0" applyNumberFormat="1" applyFont="1" applyBorder="1" applyAlignment="1">
      <alignment horizontal="right" vertical="center"/>
    </xf>
    <xf numFmtId="0" fontId="26" fillId="0" borderId="5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6" fillId="0" borderId="0" xfId="0" applyFont="1"/>
    <xf numFmtId="165" fontId="8" fillId="0" borderId="21" xfId="0" applyNumberFormat="1" applyFont="1" applyBorder="1" applyAlignment="1">
      <alignment horizontal="right" vertical="center"/>
    </xf>
    <xf numFmtId="165" fontId="7" fillId="0" borderId="21" xfId="0" applyNumberFormat="1" applyFont="1" applyBorder="1" applyAlignment="1">
      <alignment horizontal="right" vertical="center"/>
    </xf>
    <xf numFmtId="164" fontId="8" fillId="0" borderId="21" xfId="0" applyNumberFormat="1" applyFont="1" applyBorder="1" applyAlignment="1">
      <alignment horizontal="right" vertical="center"/>
    </xf>
    <xf numFmtId="164" fontId="7" fillId="0" borderId="21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165" fontId="8" fillId="0" borderId="8" xfId="0" applyNumberFormat="1" applyFont="1" applyBorder="1" applyAlignment="1">
      <alignment horizontal="right" vertical="center" indent="3"/>
    </xf>
    <xf numFmtId="165" fontId="8" fillId="0" borderId="8" xfId="0" applyNumberFormat="1" applyFont="1" applyBorder="1" applyAlignment="1">
      <alignment horizontal="right" vertical="center"/>
    </xf>
    <xf numFmtId="165" fontId="8" fillId="0" borderId="32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165" fontId="7" fillId="0" borderId="8" xfId="0" applyNumberFormat="1" applyFont="1" applyBorder="1" applyAlignment="1">
      <alignment horizontal="right" vertical="center" indent="3"/>
    </xf>
    <xf numFmtId="165" fontId="7" fillId="0" borderId="8" xfId="0" applyNumberFormat="1" applyFont="1" applyBorder="1" applyAlignment="1">
      <alignment horizontal="right" vertical="center"/>
    </xf>
    <xf numFmtId="165" fontId="7" fillId="0" borderId="32" xfId="0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0" fontId="8" fillId="5" borderId="21" xfId="0" applyFont="1" applyFill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 vertical="center"/>
    </xf>
    <xf numFmtId="164" fontId="7" fillId="0" borderId="8" xfId="0" applyNumberFormat="1" applyFont="1" applyBorder="1" applyAlignment="1">
      <alignment horizontal="right" vertical="center"/>
    </xf>
    <xf numFmtId="164" fontId="9" fillId="0" borderId="8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 vertical="center"/>
    </xf>
    <xf numFmtId="164" fontId="8" fillId="0" borderId="36" xfId="0" applyNumberFormat="1" applyFont="1" applyBorder="1" applyAlignment="1">
      <alignment horizontal="right" vertical="center"/>
    </xf>
    <xf numFmtId="164" fontId="7" fillId="0" borderId="36" xfId="0" applyNumberFormat="1" applyFont="1" applyBorder="1" applyAlignment="1">
      <alignment horizontal="right" vertical="center"/>
    </xf>
    <xf numFmtId="164" fontId="9" fillId="0" borderId="32" xfId="0" applyNumberFormat="1" applyFont="1" applyBorder="1"/>
    <xf numFmtId="0" fontId="0" fillId="0" borderId="0" xfId="0" applyAlignment="1">
      <alignment horizontal="center"/>
    </xf>
    <xf numFmtId="0" fontId="13" fillId="0" borderId="0" xfId="2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7" fillId="3" borderId="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 wrapText="1"/>
    </xf>
    <xf numFmtId="0" fontId="9" fillId="4" borderId="48" xfId="0" applyFont="1" applyFill="1" applyBorder="1" applyAlignment="1">
      <alignment horizontal="center"/>
    </xf>
    <xf numFmtId="0" fontId="9" fillId="4" borderId="49" xfId="0" applyFont="1" applyFill="1" applyBorder="1" applyAlignment="1">
      <alignment horizontal="center"/>
    </xf>
    <xf numFmtId="0" fontId="6" fillId="0" borderId="0" xfId="7" applyFont="1" applyAlignment="1">
      <alignment horizontal="left" vertical="center" wrapText="1"/>
    </xf>
    <xf numFmtId="0" fontId="7" fillId="4" borderId="38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1" fillId="0" borderId="9" xfId="1" applyFont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7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0" fontId="8" fillId="5" borderId="18" xfId="0" applyFont="1" applyFill="1" applyBorder="1" applyAlignment="1">
      <alignment vertical="center"/>
    </xf>
    <xf numFmtId="0" fontId="6" fillId="0" borderId="2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</cellXfs>
  <cellStyles count="10">
    <cellStyle name="Lien hypertexte" xfId="1" builtinId="8"/>
    <cellStyle name="Normal" xfId="0" builtinId="0"/>
    <cellStyle name="Normal_ELIM Resultats bruts version finale 21" xfId="2" xr:uid="{00000000-0005-0000-0000-000002000000}"/>
    <cellStyle name="Normal_Tab1.1_1" xfId="3" xr:uid="{00000000-0005-0000-0000-000003000000}"/>
    <cellStyle name="Normal_Tab1.4" xfId="4" xr:uid="{00000000-0005-0000-0000-000004000000}"/>
    <cellStyle name="Normal_Tab1.5" xfId="8" xr:uid="{C1DB8A65-791A-40BB-A2DC-3B3230A90A7A}"/>
    <cellStyle name="Normal_Tab1.6" xfId="5" xr:uid="{00000000-0005-0000-0000-000005000000}"/>
    <cellStyle name="Normal_Tab2,1" xfId="6" xr:uid="{00000000-0005-0000-0000-000006000000}"/>
    <cellStyle name="Normal_Tab2,1_1" xfId="9" xr:uid="{B7F5A12B-61F8-4D34-A9EE-D4A231C47E58}"/>
    <cellStyle name="Normal_Tableau II-3" xfId="7" xr:uid="{BACBDF6D-77BE-4F1B-833D-D855020838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0</xdr:rowOff>
    </xdr:from>
    <xdr:to>
      <xdr:col>5</xdr:col>
      <xdr:colOff>523875</xdr:colOff>
      <xdr:row>8</xdr:row>
      <xdr:rowOff>76200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7F4B243-ECC4-427F-A320-89B8DA3F1D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0"/>
          <a:ext cx="1685925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29</xdr:row>
      <xdr:rowOff>57150</xdr:rowOff>
    </xdr:from>
    <xdr:to>
      <xdr:col>12</xdr:col>
      <xdr:colOff>361950</xdr:colOff>
      <xdr:row>34</xdr:row>
      <xdr:rowOff>19050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D0BF0D2-D0E4-4EFC-B931-C92070732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581650"/>
          <a:ext cx="91249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387568</xdr:colOff>
      <xdr:row>11</xdr:row>
      <xdr:rowOff>118242</xdr:rowOff>
    </xdr:from>
    <xdr:to>
      <xdr:col>6</xdr:col>
      <xdr:colOff>551363</xdr:colOff>
      <xdr:row>21</xdr:row>
      <xdr:rowOff>16442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6528A7E-BEB9-21BD-4D5D-B3E5B83DF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2413" y="2141483"/>
          <a:ext cx="4138019" cy="1737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zoomScale="90" zoomScaleNormal="90" workbookViewId="0">
      <selection sqref="A1:I40"/>
    </sheetView>
  </sheetViews>
  <sheetFormatPr baseColWidth="10" defaultRowHeight="14.5" x14ac:dyDescent="0.35"/>
  <sheetData>
    <row r="1" spans="1:9" x14ac:dyDescent="0.35">
      <c r="A1" s="99"/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x14ac:dyDescent="0.35">
      <c r="A7" s="99"/>
      <c r="B7" s="99"/>
      <c r="C7" s="99"/>
      <c r="D7" s="99"/>
      <c r="E7" s="99"/>
      <c r="F7" s="99"/>
      <c r="G7" s="99"/>
      <c r="H7" s="99"/>
      <c r="I7" s="99"/>
    </row>
    <row r="8" spans="1:9" x14ac:dyDescent="0.35">
      <c r="A8" s="99"/>
      <c r="B8" s="99"/>
      <c r="C8" s="99"/>
      <c r="D8" s="99"/>
      <c r="E8" s="99"/>
      <c r="F8" s="99"/>
      <c r="G8" s="99"/>
      <c r="H8" s="99"/>
      <c r="I8" s="99"/>
    </row>
    <row r="9" spans="1:9" x14ac:dyDescent="0.35">
      <c r="A9" s="99"/>
      <c r="B9" s="99"/>
      <c r="C9" s="99"/>
      <c r="D9" s="99"/>
      <c r="E9" s="99"/>
      <c r="F9" s="99"/>
      <c r="G9" s="99"/>
      <c r="H9" s="99"/>
      <c r="I9" s="99"/>
    </row>
    <row r="10" spans="1:9" x14ac:dyDescent="0.35">
      <c r="A10" s="99"/>
      <c r="B10" s="99"/>
      <c r="C10" s="99"/>
      <c r="D10" s="99"/>
      <c r="E10" s="99"/>
      <c r="F10" s="99"/>
      <c r="G10" s="99"/>
      <c r="H10" s="99"/>
      <c r="I10" s="99"/>
    </row>
    <row r="11" spans="1:9" x14ac:dyDescent="0.35">
      <c r="A11" s="99"/>
      <c r="B11" s="99"/>
      <c r="C11" s="99"/>
      <c r="D11" s="99"/>
      <c r="E11" s="99"/>
      <c r="F11" s="99"/>
      <c r="G11" s="99"/>
      <c r="H11" s="99"/>
      <c r="I11" s="99"/>
    </row>
    <row r="12" spans="1:9" x14ac:dyDescent="0.35">
      <c r="A12" s="99"/>
      <c r="B12" s="99"/>
      <c r="C12" s="99"/>
      <c r="D12" s="99"/>
      <c r="E12" s="99"/>
      <c r="F12" s="99"/>
      <c r="G12" s="99"/>
      <c r="H12" s="99"/>
      <c r="I12" s="99"/>
    </row>
    <row r="13" spans="1:9" x14ac:dyDescent="0.35">
      <c r="A13" s="99"/>
      <c r="B13" s="99"/>
      <c r="C13" s="99"/>
      <c r="D13" s="99"/>
      <c r="E13" s="99"/>
      <c r="F13" s="99"/>
      <c r="G13" s="99"/>
      <c r="H13" s="99"/>
      <c r="I13" s="99"/>
    </row>
    <row r="14" spans="1:9" x14ac:dyDescent="0.35">
      <c r="A14" s="99"/>
      <c r="B14" s="99"/>
      <c r="C14" s="99"/>
      <c r="D14" s="99"/>
      <c r="E14" s="99"/>
      <c r="F14" s="99"/>
      <c r="G14" s="99"/>
      <c r="H14" s="99"/>
      <c r="I14" s="99"/>
    </row>
    <row r="15" spans="1:9" x14ac:dyDescent="0.35">
      <c r="A15" s="99"/>
      <c r="B15" s="99"/>
      <c r="C15" s="99"/>
      <c r="D15" s="99"/>
      <c r="E15" s="99"/>
      <c r="F15" s="99"/>
      <c r="G15" s="99"/>
      <c r="H15" s="99"/>
      <c r="I15" s="99"/>
    </row>
    <row r="16" spans="1:9" x14ac:dyDescent="0.35">
      <c r="A16" s="99"/>
      <c r="B16" s="99"/>
      <c r="C16" s="99"/>
      <c r="D16" s="99"/>
      <c r="E16" s="99"/>
      <c r="F16" s="99"/>
      <c r="G16" s="99"/>
      <c r="H16" s="99"/>
      <c r="I16" s="99"/>
    </row>
    <row r="17" spans="1:9" x14ac:dyDescent="0.35">
      <c r="A17" s="99"/>
      <c r="B17" s="99"/>
      <c r="C17" s="99"/>
      <c r="D17" s="99"/>
      <c r="E17" s="99"/>
      <c r="F17" s="99"/>
      <c r="G17" s="99"/>
      <c r="H17" s="99"/>
      <c r="I17" s="99"/>
    </row>
    <row r="18" spans="1:9" x14ac:dyDescent="0.35">
      <c r="A18" s="99"/>
      <c r="B18" s="99"/>
      <c r="C18" s="99"/>
      <c r="D18" s="99"/>
      <c r="E18" s="99"/>
      <c r="F18" s="99"/>
      <c r="G18" s="99"/>
      <c r="H18" s="99"/>
      <c r="I18" s="99"/>
    </row>
    <row r="19" spans="1:9" x14ac:dyDescent="0.35">
      <c r="A19" s="99"/>
      <c r="B19" s="99"/>
      <c r="C19" s="99"/>
      <c r="D19" s="99"/>
      <c r="E19" s="99"/>
      <c r="F19" s="99"/>
      <c r="G19" s="99"/>
      <c r="H19" s="99"/>
      <c r="I19" s="99"/>
    </row>
    <row r="20" spans="1:9" x14ac:dyDescent="0.35">
      <c r="A20" s="99"/>
      <c r="B20" s="99"/>
      <c r="C20" s="99"/>
      <c r="D20" s="99"/>
      <c r="E20" s="99"/>
      <c r="F20" s="99"/>
      <c r="G20" s="99"/>
      <c r="H20" s="99"/>
      <c r="I20" s="99"/>
    </row>
    <row r="21" spans="1:9" x14ac:dyDescent="0.35">
      <c r="A21" s="99"/>
      <c r="B21" s="99"/>
      <c r="C21" s="99"/>
      <c r="D21" s="99"/>
      <c r="E21" s="99"/>
      <c r="F21" s="99"/>
      <c r="G21" s="99"/>
      <c r="H21" s="99"/>
      <c r="I21" s="99"/>
    </row>
    <row r="22" spans="1:9" x14ac:dyDescent="0.35">
      <c r="A22" s="99"/>
      <c r="B22" s="99"/>
      <c r="C22" s="99"/>
      <c r="D22" s="99"/>
      <c r="E22" s="99"/>
      <c r="F22" s="99"/>
      <c r="G22" s="99"/>
      <c r="H22" s="99"/>
      <c r="I22" s="99"/>
    </row>
    <row r="23" spans="1:9" x14ac:dyDescent="0.35">
      <c r="A23" s="99"/>
      <c r="B23" s="99"/>
      <c r="C23" s="99"/>
      <c r="D23" s="99"/>
      <c r="E23" s="99"/>
      <c r="F23" s="99"/>
      <c r="G23" s="99"/>
      <c r="H23" s="99"/>
      <c r="I23" s="99"/>
    </row>
    <row r="24" spans="1:9" x14ac:dyDescent="0.35">
      <c r="A24" s="99"/>
      <c r="B24" s="99"/>
      <c r="C24" s="99"/>
      <c r="D24" s="99"/>
      <c r="E24" s="99"/>
      <c r="F24" s="99"/>
      <c r="G24" s="99"/>
      <c r="H24" s="99"/>
      <c r="I24" s="99"/>
    </row>
    <row r="25" spans="1:9" x14ac:dyDescent="0.35">
      <c r="A25" s="99"/>
      <c r="B25" s="99"/>
      <c r="C25" s="99"/>
      <c r="D25" s="99"/>
      <c r="E25" s="99"/>
      <c r="F25" s="99"/>
      <c r="G25" s="99"/>
      <c r="H25" s="99"/>
      <c r="I25" s="99"/>
    </row>
    <row r="26" spans="1:9" x14ac:dyDescent="0.35">
      <c r="A26" s="99"/>
      <c r="B26" s="99"/>
      <c r="C26" s="99"/>
      <c r="D26" s="99"/>
      <c r="E26" s="99"/>
      <c r="F26" s="99"/>
      <c r="G26" s="99"/>
      <c r="H26" s="99"/>
      <c r="I26" s="99"/>
    </row>
    <row r="27" spans="1:9" x14ac:dyDescent="0.35">
      <c r="A27" s="99"/>
      <c r="B27" s="99"/>
      <c r="C27" s="99"/>
      <c r="D27" s="99"/>
      <c r="E27" s="99"/>
      <c r="F27" s="99"/>
      <c r="G27" s="99"/>
      <c r="H27" s="99"/>
      <c r="I27" s="99"/>
    </row>
    <row r="28" spans="1:9" x14ac:dyDescent="0.35">
      <c r="A28" s="99"/>
      <c r="B28" s="99"/>
      <c r="C28" s="99"/>
      <c r="D28" s="99"/>
      <c r="E28" s="99"/>
      <c r="F28" s="99"/>
      <c r="G28" s="99"/>
      <c r="H28" s="99"/>
      <c r="I28" s="99"/>
    </row>
    <row r="29" spans="1:9" x14ac:dyDescent="0.35">
      <c r="A29" s="99"/>
      <c r="B29" s="99"/>
      <c r="C29" s="99"/>
      <c r="D29" s="99"/>
      <c r="E29" s="99"/>
      <c r="F29" s="99"/>
      <c r="G29" s="99"/>
      <c r="H29" s="99"/>
      <c r="I29" s="99"/>
    </row>
    <row r="30" spans="1:9" x14ac:dyDescent="0.35">
      <c r="A30" s="99"/>
      <c r="B30" s="99"/>
      <c r="C30" s="99"/>
      <c r="D30" s="99"/>
      <c r="E30" s="99"/>
      <c r="F30" s="99"/>
      <c r="G30" s="99"/>
      <c r="H30" s="99"/>
      <c r="I30" s="99"/>
    </row>
    <row r="31" spans="1:9" x14ac:dyDescent="0.35">
      <c r="A31" s="99"/>
      <c r="B31" s="99"/>
      <c r="C31" s="99"/>
      <c r="D31" s="99"/>
      <c r="E31" s="99"/>
      <c r="F31" s="99"/>
      <c r="G31" s="99"/>
      <c r="H31" s="99"/>
      <c r="I31" s="99"/>
    </row>
    <row r="32" spans="1:9" x14ac:dyDescent="0.35">
      <c r="A32" s="99"/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A33" s="99"/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A34" s="99"/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A35" s="99"/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A36" s="99"/>
      <c r="B36" s="99"/>
      <c r="C36" s="99"/>
      <c r="D36" s="99"/>
      <c r="E36" s="99"/>
      <c r="F36" s="99"/>
      <c r="G36" s="99"/>
      <c r="H36" s="99"/>
      <c r="I36" s="99"/>
    </row>
    <row r="37" spans="1:9" x14ac:dyDescent="0.35">
      <c r="A37" s="99"/>
      <c r="B37" s="99"/>
      <c r="C37" s="99"/>
      <c r="D37" s="99"/>
      <c r="E37" s="99"/>
      <c r="F37" s="99"/>
      <c r="G37" s="99"/>
      <c r="H37" s="99"/>
      <c r="I37" s="99"/>
    </row>
    <row r="38" spans="1:9" x14ac:dyDescent="0.35">
      <c r="A38" s="99"/>
      <c r="B38" s="99"/>
      <c r="C38" s="99"/>
      <c r="D38" s="99"/>
      <c r="E38" s="99"/>
      <c r="F38" s="99"/>
      <c r="G38" s="99"/>
      <c r="H38" s="99"/>
      <c r="I38" s="99"/>
    </row>
    <row r="39" spans="1:9" x14ac:dyDescent="0.35">
      <c r="A39" s="99"/>
      <c r="B39" s="99"/>
      <c r="C39" s="99"/>
      <c r="D39" s="99"/>
      <c r="E39" s="99"/>
      <c r="F39" s="99"/>
      <c r="G39" s="99"/>
      <c r="H39" s="99"/>
      <c r="I39" s="99"/>
    </row>
    <row r="40" spans="1:9" x14ac:dyDescent="0.35">
      <c r="A40" s="99"/>
      <c r="B40" s="99"/>
      <c r="C40" s="99"/>
      <c r="D40" s="99"/>
      <c r="E40" s="99"/>
      <c r="F40" s="99"/>
      <c r="G40" s="99"/>
      <c r="H40" s="99"/>
      <c r="I40" s="99"/>
    </row>
  </sheetData>
  <mergeCells count="1">
    <mergeCell ref="A1:I4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7:E12"/>
  <sheetViews>
    <sheetView workbookViewId="0">
      <selection activeCell="B7" sqref="B7:E12"/>
    </sheetView>
  </sheetViews>
  <sheetFormatPr baseColWidth="10" defaultRowHeight="14.5" x14ac:dyDescent="0.35"/>
  <sheetData>
    <row r="7" spans="2:5" ht="15.75" customHeight="1" x14ac:dyDescent="0.35">
      <c r="B7" s="136" t="s">
        <v>102</v>
      </c>
      <c r="C7" s="136"/>
      <c r="D7" s="136"/>
      <c r="E7" s="136"/>
    </row>
    <row r="8" spans="2:5" x14ac:dyDescent="0.35">
      <c r="B8" s="136"/>
      <c r="C8" s="136"/>
      <c r="D8" s="136"/>
      <c r="E8" s="136"/>
    </row>
    <row r="9" spans="2:5" x14ac:dyDescent="0.35">
      <c r="B9" s="136"/>
      <c r="C9" s="136"/>
      <c r="D9" s="136"/>
      <c r="E9" s="136"/>
    </row>
    <row r="10" spans="2:5" x14ac:dyDescent="0.35">
      <c r="B10" s="136"/>
      <c r="C10" s="136"/>
      <c r="D10" s="136"/>
      <c r="E10" s="136"/>
    </row>
    <row r="11" spans="2:5" x14ac:dyDescent="0.35">
      <c r="B11" s="136"/>
      <c r="C11" s="136"/>
      <c r="D11" s="136"/>
      <c r="E11" s="136"/>
    </row>
    <row r="12" spans="2:5" x14ac:dyDescent="0.35">
      <c r="B12" s="136"/>
      <c r="C12" s="136"/>
      <c r="D12" s="136"/>
      <c r="E12" s="136"/>
    </row>
  </sheetData>
  <mergeCells count="1">
    <mergeCell ref="B7:E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2"/>
  <sheetViews>
    <sheetView topLeftCell="A5" workbookViewId="0">
      <selection activeCell="B16" sqref="B16:B20"/>
    </sheetView>
  </sheetViews>
  <sheetFormatPr baseColWidth="10" defaultRowHeight="14.5" x14ac:dyDescent="0.35"/>
  <cols>
    <col min="1" max="1" width="23.26953125" customWidth="1"/>
    <col min="2" max="2" width="12.54296875" customWidth="1"/>
  </cols>
  <sheetData>
    <row r="1" spans="1:5" ht="16" thickBot="1" x14ac:dyDescent="0.4">
      <c r="A1" s="6" t="s">
        <v>137</v>
      </c>
      <c r="B1" s="46"/>
    </row>
    <row r="2" spans="1:5" ht="16.25" customHeight="1" thickBot="1" x14ac:dyDescent="0.4">
      <c r="A2" s="3"/>
      <c r="B2" s="18" t="s">
        <v>124</v>
      </c>
      <c r="D2" s="45"/>
      <c r="E2" s="60"/>
    </row>
    <row r="3" spans="1:5" ht="16" thickBot="1" x14ac:dyDescent="0.4">
      <c r="A3" s="137" t="s">
        <v>0</v>
      </c>
      <c r="B3" s="138"/>
      <c r="D3" s="45"/>
      <c r="E3" s="60"/>
    </row>
    <row r="4" spans="1:5" ht="16" thickBot="1" x14ac:dyDescent="0.4">
      <c r="A4" s="1" t="s">
        <v>1</v>
      </c>
      <c r="B4" s="94">
        <v>67.027737717874786</v>
      </c>
      <c r="D4" s="45"/>
      <c r="E4" s="60"/>
    </row>
    <row r="5" spans="1:5" ht="16" thickBot="1" x14ac:dyDescent="0.4">
      <c r="A5" s="1" t="s">
        <v>2</v>
      </c>
      <c r="B5" s="94">
        <v>22.181706294653594</v>
      </c>
      <c r="D5" s="45"/>
      <c r="E5" s="60"/>
    </row>
    <row r="6" spans="1:5" ht="16" thickBot="1" x14ac:dyDescent="0.4">
      <c r="A6" s="1" t="s">
        <v>3</v>
      </c>
      <c r="B6" s="94">
        <v>27.571412271493124</v>
      </c>
      <c r="D6" s="45"/>
      <c r="E6" s="60"/>
    </row>
    <row r="7" spans="1:5" ht="16" thickBot="1" x14ac:dyDescent="0.4">
      <c r="A7" s="1" t="s">
        <v>4</v>
      </c>
      <c r="B7" s="94">
        <v>27.133905297403011</v>
      </c>
      <c r="D7" s="45"/>
      <c r="E7" s="60"/>
    </row>
    <row r="8" spans="1:5" ht="16" thickBot="1" x14ac:dyDescent="0.4">
      <c r="A8" s="1" t="s">
        <v>5</v>
      </c>
      <c r="B8" s="94">
        <v>35.560299818317716</v>
      </c>
      <c r="D8" s="45"/>
      <c r="E8" s="60"/>
    </row>
    <row r="9" spans="1:5" ht="16" thickBot="1" x14ac:dyDescent="0.4">
      <c r="A9" s="1" t="s">
        <v>6</v>
      </c>
      <c r="B9" s="94">
        <v>49.782744963293204</v>
      </c>
      <c r="D9" s="45"/>
      <c r="E9" s="60"/>
    </row>
    <row r="10" spans="1:5" ht="16" thickBot="1" x14ac:dyDescent="0.4">
      <c r="A10" s="1" t="s">
        <v>7</v>
      </c>
      <c r="B10" s="94">
        <v>35.851120610378715</v>
      </c>
      <c r="D10" s="45"/>
      <c r="E10" s="60"/>
    </row>
    <row r="11" spans="1:5" ht="16" thickBot="1" x14ac:dyDescent="0.4">
      <c r="A11" s="1" t="s">
        <v>8</v>
      </c>
      <c r="B11" s="94">
        <v>3.6762981770090803</v>
      </c>
      <c r="D11" s="45"/>
      <c r="E11" s="60"/>
    </row>
    <row r="12" spans="1:5" ht="16" thickBot="1" x14ac:dyDescent="0.4">
      <c r="A12" s="1" t="s">
        <v>9</v>
      </c>
      <c r="B12" s="94">
        <v>23.76373821129808</v>
      </c>
      <c r="D12" s="45"/>
      <c r="E12" s="60"/>
    </row>
    <row r="13" spans="1:5" ht="16" thickBot="1" x14ac:dyDescent="0.4">
      <c r="A13" s="43" t="s">
        <v>88</v>
      </c>
      <c r="B13" s="94">
        <v>56.291454896819225</v>
      </c>
      <c r="D13" s="45"/>
      <c r="E13" s="60"/>
    </row>
    <row r="14" spans="1:5" ht="16" thickBot="1" x14ac:dyDescent="0.4">
      <c r="A14" s="43" t="s">
        <v>89</v>
      </c>
      <c r="B14" s="94">
        <v>69.299462193968139</v>
      </c>
      <c r="D14" s="45"/>
      <c r="E14" s="60"/>
    </row>
    <row r="15" spans="1:5" ht="16" thickBot="1" x14ac:dyDescent="0.4">
      <c r="A15" s="139" t="s">
        <v>10</v>
      </c>
      <c r="B15" s="140"/>
      <c r="D15" s="45"/>
      <c r="E15" s="60"/>
    </row>
    <row r="16" spans="1:5" ht="16" thickBot="1" x14ac:dyDescent="0.4">
      <c r="A16" s="1" t="s">
        <v>11</v>
      </c>
      <c r="B16" s="94">
        <v>26.561896170198324</v>
      </c>
      <c r="D16" s="45"/>
      <c r="E16" s="60"/>
    </row>
    <row r="17" spans="1:5" ht="16" thickBot="1" x14ac:dyDescent="0.4">
      <c r="A17" s="7" t="s">
        <v>103</v>
      </c>
      <c r="B17" s="94">
        <v>23.76373821129808</v>
      </c>
      <c r="D17" s="45"/>
      <c r="E17" s="60"/>
    </row>
    <row r="18" spans="1:5" ht="21" customHeight="1" thickBot="1" x14ac:dyDescent="0.4">
      <c r="A18" s="7" t="s">
        <v>104</v>
      </c>
      <c r="B18" s="94">
        <v>29.075603937426941</v>
      </c>
      <c r="D18" s="45"/>
      <c r="E18" s="60"/>
    </row>
    <row r="19" spans="1:5" ht="16" thickBot="1" x14ac:dyDescent="0.4">
      <c r="A19" s="1" t="s">
        <v>12</v>
      </c>
      <c r="B19" s="94">
        <v>36.898572738523384</v>
      </c>
      <c r="D19" s="45"/>
      <c r="E19" s="60"/>
    </row>
    <row r="20" spans="1:5" ht="16" thickBot="1" x14ac:dyDescent="0.4">
      <c r="A20" s="9" t="s">
        <v>14</v>
      </c>
      <c r="B20" s="93">
        <v>34.254452632806</v>
      </c>
      <c r="D20" s="45"/>
      <c r="E20" s="60"/>
    </row>
    <row r="21" spans="1:5" ht="15.5" x14ac:dyDescent="0.35">
      <c r="A21" s="49" t="s">
        <v>129</v>
      </c>
      <c r="B21" s="46"/>
      <c r="D21" s="45"/>
      <c r="E21" s="60"/>
    </row>
    <row r="22" spans="1:5" ht="15.5" x14ac:dyDescent="0.35">
      <c r="A22" s="16"/>
    </row>
  </sheetData>
  <mergeCells count="2">
    <mergeCell ref="A3:B3"/>
    <mergeCell ref="A15:B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8"/>
  <sheetViews>
    <sheetView workbookViewId="0">
      <selection activeCell="B16" sqref="B16:K20"/>
    </sheetView>
  </sheetViews>
  <sheetFormatPr baseColWidth="10" defaultColWidth="11.54296875" defaultRowHeight="15.5" x14ac:dyDescent="0.35"/>
  <cols>
    <col min="1" max="1" width="19.54296875" style="46" customWidth="1"/>
    <col min="2" max="16384" width="11.54296875" style="46"/>
  </cols>
  <sheetData>
    <row r="1" spans="1:11" ht="16" thickBot="1" x14ac:dyDescent="0.4">
      <c r="A1" s="141" t="s">
        <v>138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62.5" thickBot="1" x14ac:dyDescent="0.4">
      <c r="A2" s="51"/>
      <c r="B2" s="18" t="s">
        <v>105</v>
      </c>
      <c r="C2" s="18" t="s">
        <v>106</v>
      </c>
      <c r="D2" s="18" t="s">
        <v>107</v>
      </c>
      <c r="E2" s="18" t="s">
        <v>108</v>
      </c>
      <c r="F2" s="18" t="s">
        <v>109</v>
      </c>
      <c r="G2" s="18" t="s">
        <v>110</v>
      </c>
      <c r="H2" s="18" t="s">
        <v>111</v>
      </c>
      <c r="I2" s="18" t="s">
        <v>112</v>
      </c>
      <c r="J2" s="18" t="s">
        <v>113</v>
      </c>
      <c r="K2" s="18" t="s">
        <v>114</v>
      </c>
    </row>
    <row r="3" spans="1:11" ht="16" thickBot="1" x14ac:dyDescent="0.4">
      <c r="A3" s="142" t="s">
        <v>115</v>
      </c>
      <c r="B3" s="143"/>
      <c r="C3" s="143"/>
      <c r="D3" s="143"/>
      <c r="E3" s="143"/>
      <c r="F3" s="143"/>
      <c r="G3" s="143"/>
      <c r="H3" s="143"/>
      <c r="I3" s="143"/>
      <c r="J3" s="143"/>
      <c r="K3" s="144"/>
    </row>
    <row r="4" spans="1:11" ht="16" thickBot="1" x14ac:dyDescent="0.4">
      <c r="A4" s="1" t="s">
        <v>1</v>
      </c>
      <c r="B4" s="92">
        <v>0.61804388201168703</v>
      </c>
      <c r="C4" s="92">
        <v>0.26352840523841331</v>
      </c>
      <c r="D4" s="92">
        <v>34.08200158121911</v>
      </c>
      <c r="E4" s="92">
        <v>0.97592666906287129</v>
      </c>
      <c r="F4" s="92">
        <v>10.428930648757619</v>
      </c>
      <c r="G4" s="92">
        <v>22.110683877157907</v>
      </c>
      <c r="H4" s="92">
        <v>26.368945686872696</v>
      </c>
      <c r="I4" s="92">
        <v>56.103779448753158</v>
      </c>
      <c r="J4" s="92">
        <v>17.022144773998907</v>
      </c>
      <c r="K4" s="92">
        <v>3.3153450776314113</v>
      </c>
    </row>
    <row r="5" spans="1:11" ht="16" thickBot="1" x14ac:dyDescent="0.4">
      <c r="A5" s="1" t="s">
        <v>2</v>
      </c>
      <c r="B5" s="92">
        <v>3.7644189864988062</v>
      </c>
      <c r="C5" s="92">
        <v>2.002348947655463</v>
      </c>
      <c r="D5" s="92">
        <v>9.0226410615821351</v>
      </c>
      <c r="E5" s="92">
        <v>0</v>
      </c>
      <c r="F5" s="92">
        <v>2.492372583573772</v>
      </c>
      <c r="G5" s="92">
        <v>29.450676801604388</v>
      </c>
      <c r="H5" s="92">
        <v>23.94601437323568</v>
      </c>
      <c r="I5" s="92">
        <v>42.50292111230246</v>
      </c>
      <c r="J5" s="92">
        <v>4.6346211378601403</v>
      </c>
      <c r="K5" s="92">
        <v>0</v>
      </c>
    </row>
    <row r="6" spans="1:11" ht="16" thickBot="1" x14ac:dyDescent="0.4">
      <c r="A6" s="1" t="s">
        <v>3</v>
      </c>
      <c r="B6" s="92">
        <v>2.8907931559469175</v>
      </c>
      <c r="C6" s="92">
        <v>0.8066475759793057</v>
      </c>
      <c r="D6" s="92">
        <v>18.502928142818902</v>
      </c>
      <c r="E6" s="92">
        <v>4.6607485590087112</v>
      </c>
      <c r="F6" s="92">
        <v>7.7721051426932544</v>
      </c>
      <c r="G6" s="92">
        <v>23.165363329382668</v>
      </c>
      <c r="H6" s="92">
        <v>39.43173186627655</v>
      </c>
      <c r="I6" s="92">
        <v>36.401172892061524</v>
      </c>
      <c r="J6" s="92">
        <v>13.375184270814858</v>
      </c>
      <c r="K6" s="92">
        <v>0.53776292218961963</v>
      </c>
    </row>
    <row r="7" spans="1:11" ht="16" thickBot="1" x14ac:dyDescent="0.4">
      <c r="A7" s="1" t="s">
        <v>4</v>
      </c>
      <c r="B7" s="92">
        <v>8.1858442627142889</v>
      </c>
      <c r="C7" s="92">
        <v>3.0683075907008606</v>
      </c>
      <c r="D7" s="92">
        <v>26.339226488337363</v>
      </c>
      <c r="E7" s="92">
        <v>0</v>
      </c>
      <c r="F7" s="92">
        <v>3.6609236488653885</v>
      </c>
      <c r="G7" s="92">
        <v>2.0222989388461401</v>
      </c>
      <c r="H7" s="92">
        <v>61.186300076945919</v>
      </c>
      <c r="I7" s="92">
        <v>49.087179877451796</v>
      </c>
      <c r="J7" s="92">
        <v>5.7791875335722303</v>
      </c>
      <c r="K7" s="92">
        <v>0.16605081814498487</v>
      </c>
    </row>
    <row r="8" spans="1:11" ht="16" thickBot="1" x14ac:dyDescent="0.4">
      <c r="A8" s="1" t="s">
        <v>5</v>
      </c>
      <c r="B8" s="92">
        <v>15.695956326300992</v>
      </c>
      <c r="C8" s="92">
        <v>30.418898492348887</v>
      </c>
      <c r="D8" s="92">
        <v>23.357955479758804</v>
      </c>
      <c r="E8" s="92">
        <v>0.38195126170892207</v>
      </c>
      <c r="F8" s="92">
        <v>4.5331930548753716</v>
      </c>
      <c r="G8" s="92">
        <v>29.373932816174868</v>
      </c>
      <c r="H8" s="92">
        <v>17.924925978401372</v>
      </c>
      <c r="I8" s="92">
        <v>32.908709068952788</v>
      </c>
      <c r="J8" s="92">
        <v>9.9491123286478071</v>
      </c>
      <c r="K8" s="92">
        <v>0</v>
      </c>
    </row>
    <row r="9" spans="1:11" ht="15.65" customHeight="1" thickBot="1" x14ac:dyDescent="0.4">
      <c r="A9" s="1" t="s">
        <v>6</v>
      </c>
      <c r="B9" s="92">
        <v>5.1058042558897077</v>
      </c>
      <c r="C9" s="92">
        <v>2.2056697210157457</v>
      </c>
      <c r="D9" s="92">
        <v>2.9506440765053101</v>
      </c>
      <c r="E9" s="92">
        <v>0</v>
      </c>
      <c r="F9" s="92">
        <v>8.76065124063099</v>
      </c>
      <c r="G9" s="92">
        <v>34.949864533420552</v>
      </c>
      <c r="H9" s="92">
        <v>41.403696683714273</v>
      </c>
      <c r="I9" s="92">
        <v>92.519586415247076</v>
      </c>
      <c r="J9" s="92">
        <v>20.780654706229278</v>
      </c>
      <c r="K9" s="92">
        <v>0</v>
      </c>
    </row>
    <row r="10" spans="1:11" ht="16" thickBot="1" x14ac:dyDescent="0.4">
      <c r="A10" s="1" t="s">
        <v>7</v>
      </c>
      <c r="B10" s="92">
        <v>26.058213521121232</v>
      </c>
      <c r="C10" s="92">
        <v>25.252322050034532</v>
      </c>
      <c r="D10" s="92">
        <v>34.961530699216922</v>
      </c>
      <c r="E10" s="92">
        <v>0.2544599691457356</v>
      </c>
      <c r="F10" s="92">
        <v>0.27704172011262074</v>
      </c>
      <c r="G10" s="92">
        <v>19.606181623303392</v>
      </c>
      <c r="H10" s="92">
        <v>19.562395105873577</v>
      </c>
      <c r="I10" s="92">
        <v>34.06018491834061</v>
      </c>
      <c r="J10" s="92">
        <v>4.935963523155336</v>
      </c>
      <c r="K10" s="92">
        <v>0.62571333500253867</v>
      </c>
    </row>
    <row r="11" spans="1:11" ht="16" thickBot="1" x14ac:dyDescent="0.4">
      <c r="A11" s="1" t="s">
        <v>8</v>
      </c>
      <c r="B11" s="92">
        <v>0</v>
      </c>
      <c r="C11" s="92">
        <v>0</v>
      </c>
      <c r="D11" s="92">
        <v>0</v>
      </c>
      <c r="E11" s="92">
        <v>0</v>
      </c>
      <c r="F11" s="92">
        <v>0</v>
      </c>
      <c r="G11" s="92">
        <v>38.846693683144416</v>
      </c>
      <c r="H11" s="92">
        <v>81.615376550542592</v>
      </c>
      <c r="I11" s="92">
        <v>22.679631818602171</v>
      </c>
      <c r="J11" s="92">
        <v>0</v>
      </c>
      <c r="K11" s="92">
        <v>0</v>
      </c>
    </row>
    <row r="12" spans="1:11" ht="16" thickBot="1" x14ac:dyDescent="0.4">
      <c r="A12" s="1" t="s">
        <v>9</v>
      </c>
      <c r="B12" s="92">
        <v>2.7537360177654064</v>
      </c>
      <c r="C12" s="92">
        <v>0.4159585730164746</v>
      </c>
      <c r="D12" s="92">
        <v>0.43071946336674027</v>
      </c>
      <c r="E12" s="92">
        <v>0</v>
      </c>
      <c r="F12" s="92">
        <v>0.6235064099104457</v>
      </c>
      <c r="G12" s="92">
        <v>16.139685375979958</v>
      </c>
      <c r="H12" s="92">
        <v>14.117978601326181</v>
      </c>
      <c r="I12" s="92">
        <v>68.658132114820773</v>
      </c>
      <c r="J12" s="92">
        <v>2.6187850049388786</v>
      </c>
      <c r="K12" s="92">
        <v>2.785740534197354</v>
      </c>
    </row>
    <row r="13" spans="1:11" ht="16" thickBot="1" x14ac:dyDescent="0.4">
      <c r="A13" s="43" t="s">
        <v>88</v>
      </c>
      <c r="B13" s="92">
        <v>12.147116830054815</v>
      </c>
      <c r="C13" s="92">
        <v>13.284492081122915</v>
      </c>
      <c r="D13" s="92">
        <v>76.94921384351268</v>
      </c>
      <c r="E13" s="92">
        <v>0</v>
      </c>
      <c r="F13" s="92">
        <v>0</v>
      </c>
      <c r="G13" s="92">
        <v>12.147116830054815</v>
      </c>
      <c r="H13" s="92">
        <v>0</v>
      </c>
      <c r="I13" s="92">
        <v>100</v>
      </c>
      <c r="J13" s="92">
        <v>0</v>
      </c>
      <c r="K13" s="92">
        <v>0</v>
      </c>
    </row>
    <row r="14" spans="1:11" ht="16" thickBot="1" x14ac:dyDescent="0.4">
      <c r="A14" s="43" t="s">
        <v>89</v>
      </c>
      <c r="B14" s="92">
        <v>2.3396048720402405</v>
      </c>
      <c r="C14" s="92">
        <v>31.150634202328568</v>
      </c>
      <c r="D14" s="92">
        <v>4.3056068354458379</v>
      </c>
      <c r="E14" s="92">
        <v>0</v>
      </c>
      <c r="F14" s="92">
        <v>1.4475143743622887</v>
      </c>
      <c r="G14" s="92">
        <v>8.0950255578764256</v>
      </c>
      <c r="H14" s="92">
        <v>19.18378262772443</v>
      </c>
      <c r="I14" s="92">
        <v>88.239087596582294</v>
      </c>
      <c r="J14" s="92">
        <v>1.2366129945186231</v>
      </c>
      <c r="K14" s="92">
        <v>0</v>
      </c>
    </row>
    <row r="15" spans="1:11" ht="16" thickBot="1" x14ac:dyDescent="0.4">
      <c r="A15" s="142" t="s">
        <v>10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4"/>
    </row>
    <row r="16" spans="1:11" ht="16" thickBot="1" x14ac:dyDescent="0.4">
      <c r="A16" s="1" t="s">
        <v>11</v>
      </c>
      <c r="B16" s="92">
        <v>4.411117634629969</v>
      </c>
      <c r="C16" s="92">
        <v>3.2828743133545877</v>
      </c>
      <c r="D16" s="92">
        <v>4.3280697967112376</v>
      </c>
      <c r="E16" s="92">
        <v>0.40567775517444327</v>
      </c>
      <c r="F16" s="92">
        <v>2.8349566863480042</v>
      </c>
      <c r="G16" s="92">
        <v>21.653972965620454</v>
      </c>
      <c r="H16" s="92">
        <v>24.398155369157188</v>
      </c>
      <c r="I16" s="92">
        <v>61.974243041199763</v>
      </c>
      <c r="J16" s="92">
        <v>6.0425021781677231</v>
      </c>
      <c r="K16" s="92">
        <v>1.5990303201138603</v>
      </c>
    </row>
    <row r="17" spans="1:11" ht="18" customHeight="1" thickBot="1" x14ac:dyDescent="0.4">
      <c r="A17" s="7" t="s">
        <v>103</v>
      </c>
      <c r="B17" s="92">
        <v>2.7537360177654064</v>
      </c>
      <c r="C17" s="92">
        <v>0.4159585730164746</v>
      </c>
      <c r="D17" s="92">
        <v>0.43071946336674027</v>
      </c>
      <c r="E17" s="92">
        <v>0</v>
      </c>
      <c r="F17" s="92">
        <v>0.6235064099104457</v>
      </c>
      <c r="G17" s="92">
        <v>16.139685375979958</v>
      </c>
      <c r="H17" s="92">
        <v>14.117978601326181</v>
      </c>
      <c r="I17" s="92">
        <v>68.658132114820773</v>
      </c>
      <c r="J17" s="92">
        <v>2.6187850049388786</v>
      </c>
      <c r="K17" s="92">
        <v>2.785740534197354</v>
      </c>
    </row>
    <row r="18" spans="1:11" ht="18" customHeight="1" thickBot="1" x14ac:dyDescent="0.4">
      <c r="A18" s="7" t="s">
        <v>104</v>
      </c>
      <c r="B18" s="92">
        <v>5.6280069906942796</v>
      </c>
      <c r="C18" s="92">
        <v>5.3878326486296295</v>
      </c>
      <c r="D18" s="92">
        <v>7.1895979379927617</v>
      </c>
      <c r="E18" s="92">
        <v>0.70353609826247643</v>
      </c>
      <c r="F18" s="92">
        <v>4.4586565485157497</v>
      </c>
      <c r="G18" s="92">
        <v>25.702695242874583</v>
      </c>
      <c r="H18" s="92">
        <v>31.946107850311943</v>
      </c>
      <c r="I18" s="92">
        <v>57.066771286932969</v>
      </c>
      <c r="J18" s="92">
        <v>8.5562774872957181</v>
      </c>
      <c r="K18" s="92">
        <v>0.72771920289334235</v>
      </c>
    </row>
    <row r="19" spans="1:11" ht="16" thickBot="1" x14ac:dyDescent="0.4">
      <c r="A19" s="1" t="s">
        <v>12</v>
      </c>
      <c r="B19" s="92">
        <v>6.8500235099865057</v>
      </c>
      <c r="C19" s="92">
        <v>9.1672038744686333</v>
      </c>
      <c r="D19" s="92">
        <v>23.919441311555772</v>
      </c>
      <c r="E19" s="92">
        <v>0.94208988614727618</v>
      </c>
      <c r="F19" s="92">
        <v>6.3950844982797701</v>
      </c>
      <c r="G19" s="92">
        <v>21.258975158861443</v>
      </c>
      <c r="H19" s="92">
        <v>33.237120776022053</v>
      </c>
      <c r="I19" s="92">
        <v>50.900332764639401</v>
      </c>
      <c r="J19" s="92">
        <v>11.884354325187825</v>
      </c>
      <c r="K19" s="92">
        <v>0.91837355951696831</v>
      </c>
    </row>
    <row r="20" spans="1:11" ht="16" thickBot="1" x14ac:dyDescent="0.4">
      <c r="A20" s="9" t="s">
        <v>14</v>
      </c>
      <c r="B20" s="93">
        <v>6.3662552916800355</v>
      </c>
      <c r="C20" s="93">
        <v>8.0000199923550763</v>
      </c>
      <c r="D20" s="93">
        <v>20.033402498954693</v>
      </c>
      <c r="E20" s="93">
        <v>0.83569006830241321</v>
      </c>
      <c r="F20" s="93">
        <v>5.6889167425152154</v>
      </c>
      <c r="G20" s="93">
        <v>21.33732479389306</v>
      </c>
      <c r="H20" s="93">
        <v>31.483871259606673</v>
      </c>
      <c r="I20" s="93">
        <v>53.096893894081809</v>
      </c>
      <c r="J20" s="93">
        <v>10.725596033886161</v>
      </c>
      <c r="K20" s="93">
        <v>1.0533849642945559</v>
      </c>
    </row>
    <row r="21" spans="1:11" x14ac:dyDescent="0.35">
      <c r="A21" s="49" t="s">
        <v>129</v>
      </c>
    </row>
    <row r="22" spans="1:11" x14ac:dyDescent="0.35">
      <c r="A22" s="49"/>
    </row>
    <row r="23" spans="1:11" x14ac:dyDescent="0.35">
      <c r="A23" s="49"/>
    </row>
    <row r="24" spans="1:11" x14ac:dyDescent="0.35">
      <c r="A24" s="49"/>
    </row>
    <row r="25" spans="1:11" x14ac:dyDescent="0.35">
      <c r="A25" s="49"/>
    </row>
    <row r="28" spans="1:11" x14ac:dyDescent="0.35">
      <c r="A28" s="50" t="s">
        <v>116</v>
      </c>
    </row>
  </sheetData>
  <mergeCells count="3">
    <mergeCell ref="A1:K1"/>
    <mergeCell ref="A3:K3"/>
    <mergeCell ref="A15:K15"/>
  </mergeCells>
  <hyperlinks>
    <hyperlink ref="A1" location="_ftn1" display="_ftn1" xr:uid="{00000000-0004-0000-0B00-000000000000}"/>
    <hyperlink ref="A28" location="_ftnref1" display="_ftnref1" xr:uid="{00000000-0004-0000-0B00-000001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9:G15"/>
  <sheetViews>
    <sheetView workbookViewId="0">
      <selection activeCell="C16" sqref="C16"/>
    </sheetView>
  </sheetViews>
  <sheetFormatPr baseColWidth="10" defaultRowHeight="14.5" x14ac:dyDescent="0.35"/>
  <sheetData>
    <row r="9" spans="3:7" ht="15.75" customHeight="1" x14ac:dyDescent="0.35">
      <c r="C9" s="145" t="s">
        <v>84</v>
      </c>
      <c r="D9" s="145"/>
      <c r="E9" s="145"/>
      <c r="F9" s="145"/>
      <c r="G9" s="145"/>
    </row>
    <row r="10" spans="3:7" x14ac:dyDescent="0.35">
      <c r="C10" s="145"/>
      <c r="D10" s="145"/>
      <c r="E10" s="145"/>
      <c r="F10" s="145"/>
      <c r="G10" s="145"/>
    </row>
    <row r="11" spans="3:7" x14ac:dyDescent="0.35">
      <c r="C11" s="145"/>
      <c r="D11" s="145"/>
      <c r="E11" s="145"/>
      <c r="F11" s="145"/>
      <c r="G11" s="145"/>
    </row>
    <row r="12" spans="3:7" x14ac:dyDescent="0.35">
      <c r="C12" s="145"/>
      <c r="D12" s="145"/>
      <c r="E12" s="145"/>
      <c r="F12" s="145"/>
      <c r="G12" s="145"/>
    </row>
    <row r="13" spans="3:7" x14ac:dyDescent="0.35">
      <c r="C13" s="145"/>
      <c r="D13" s="145"/>
      <c r="E13" s="145"/>
      <c r="F13" s="145"/>
      <c r="G13" s="145"/>
    </row>
    <row r="14" spans="3:7" x14ac:dyDescent="0.35">
      <c r="C14" s="145"/>
      <c r="D14" s="145"/>
      <c r="E14" s="145"/>
      <c r="F14" s="145"/>
      <c r="G14" s="145"/>
    </row>
    <row r="15" spans="3:7" x14ac:dyDescent="0.35">
      <c r="C15" s="145"/>
      <c r="D15" s="145"/>
      <c r="E15" s="145"/>
      <c r="F15" s="145"/>
      <c r="G15" s="145"/>
    </row>
  </sheetData>
  <mergeCells count="1">
    <mergeCell ref="C9:G1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0"/>
  <sheetViews>
    <sheetView workbookViewId="0">
      <selection activeCell="B14" sqref="B14"/>
    </sheetView>
  </sheetViews>
  <sheetFormatPr baseColWidth="10" defaultColWidth="11.54296875" defaultRowHeight="15.5" x14ac:dyDescent="0.35"/>
  <cols>
    <col min="1" max="1" width="33.453125" style="46" customWidth="1"/>
    <col min="2" max="2" width="11.54296875" style="46"/>
    <col min="3" max="3" width="21.1796875" style="46" customWidth="1"/>
    <col min="4" max="4" width="11.7265625" style="46" bestFit="1" customWidth="1"/>
    <col min="5" max="5" width="16.7265625" style="46" customWidth="1"/>
    <col min="6" max="6" width="11.7265625" style="46" bestFit="1" customWidth="1"/>
    <col min="7" max="7" width="17.54296875" style="46" bestFit="1" customWidth="1"/>
    <col min="8" max="16384" width="11.54296875" style="46"/>
  </cols>
  <sheetData>
    <row r="2" spans="1:7" x14ac:dyDescent="0.35">
      <c r="A2" s="16"/>
    </row>
    <row r="3" spans="1:7" ht="16" thickBot="1" x14ac:dyDescent="0.4">
      <c r="A3" s="6" t="s">
        <v>117</v>
      </c>
    </row>
    <row r="4" spans="1:7" ht="16" thickBot="1" x14ac:dyDescent="0.4">
      <c r="A4" s="14"/>
      <c r="B4" s="146" t="s">
        <v>11</v>
      </c>
      <c r="C4" s="147"/>
      <c r="D4" s="146" t="s">
        <v>12</v>
      </c>
      <c r="E4" s="147"/>
      <c r="F4" s="146" t="s">
        <v>14</v>
      </c>
      <c r="G4" s="147"/>
    </row>
    <row r="5" spans="1:7" ht="16" thickBot="1" x14ac:dyDescent="0.4">
      <c r="A5" s="15"/>
      <c r="B5" s="19" t="s">
        <v>35</v>
      </c>
      <c r="C5" s="19" t="s">
        <v>33</v>
      </c>
      <c r="D5" s="19" t="s">
        <v>35</v>
      </c>
      <c r="E5" s="19" t="s">
        <v>33</v>
      </c>
      <c r="F5" s="19" t="s">
        <v>35</v>
      </c>
      <c r="G5" s="19" t="s">
        <v>33</v>
      </c>
    </row>
    <row r="6" spans="1:7" ht="19.25" customHeight="1" thickBot="1" x14ac:dyDescent="0.4">
      <c r="A6" s="33" t="s">
        <v>36</v>
      </c>
      <c r="B6" s="90">
        <v>1005732.146602887</v>
      </c>
      <c r="C6" s="90">
        <v>740752268972.36865</v>
      </c>
      <c r="D6" s="90">
        <v>742184.67977296002</v>
      </c>
      <c r="E6" s="90">
        <v>1590347966889.168</v>
      </c>
      <c r="F6" s="90">
        <v>809600.07690275915</v>
      </c>
      <c r="G6" s="90">
        <v>2331100235861.4834</v>
      </c>
    </row>
    <row r="7" spans="1:7" ht="16.25" customHeight="1" thickBot="1" x14ac:dyDescent="0.4">
      <c r="A7" s="33" t="s">
        <v>37</v>
      </c>
      <c r="B7" s="90">
        <v>167500.94978256716</v>
      </c>
      <c r="C7" s="91"/>
      <c r="D7" s="90">
        <v>109418.35326580072</v>
      </c>
      <c r="E7" s="91"/>
      <c r="F7" s="90">
        <v>124275.87156262659</v>
      </c>
      <c r="G7" s="91"/>
    </row>
    <row r="8" spans="1:7" ht="17.399999999999999" customHeight="1" thickBot="1" x14ac:dyDescent="0.4">
      <c r="A8" s="33" t="s">
        <v>38</v>
      </c>
      <c r="B8" s="90">
        <v>218150.31314801343</v>
      </c>
      <c r="C8" s="91"/>
      <c r="D8" s="90">
        <v>146477.98940024831</v>
      </c>
      <c r="E8" s="91"/>
      <c r="F8" s="90">
        <v>164811.75760826963</v>
      </c>
      <c r="G8" s="91"/>
    </row>
    <row r="9" spans="1:7" x14ac:dyDescent="0.35">
      <c r="B9" s="27" t="s">
        <v>129</v>
      </c>
    </row>
    <row r="10" spans="1:7" x14ac:dyDescent="0.35">
      <c r="A10" s="16"/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1"/>
  <sheetViews>
    <sheetView topLeftCell="A5" workbookViewId="0">
      <selection activeCell="C20" sqref="C20"/>
    </sheetView>
  </sheetViews>
  <sheetFormatPr baseColWidth="10" defaultColWidth="11.54296875" defaultRowHeight="15.5" x14ac:dyDescent="0.35"/>
  <cols>
    <col min="1" max="1" width="16.36328125" style="46" customWidth="1"/>
    <col min="2" max="2" width="11.54296875" style="46"/>
    <col min="3" max="3" width="20.7265625" style="46" customWidth="1"/>
    <col min="4" max="16384" width="11.54296875" style="46"/>
  </cols>
  <sheetData>
    <row r="1" spans="1:5" x14ac:dyDescent="0.35">
      <c r="A1" s="16"/>
    </row>
    <row r="2" spans="1:5" ht="16" thickBot="1" x14ac:dyDescent="0.4">
      <c r="A2" s="6" t="s">
        <v>118</v>
      </c>
    </row>
    <row r="3" spans="1:5" ht="16" thickBot="1" x14ac:dyDescent="0.4">
      <c r="A3" s="17"/>
      <c r="B3" s="4" t="s">
        <v>39</v>
      </c>
      <c r="C3" s="4" t="s">
        <v>40</v>
      </c>
      <c r="D3" s="4" t="s">
        <v>41</v>
      </c>
      <c r="E3" s="4" t="s">
        <v>33</v>
      </c>
    </row>
    <row r="4" spans="1:5" ht="16" thickBot="1" x14ac:dyDescent="0.4">
      <c r="A4" s="137" t="s">
        <v>0</v>
      </c>
      <c r="B4" s="148"/>
      <c r="C4" s="148"/>
      <c r="D4" s="148"/>
      <c r="E4" s="149"/>
    </row>
    <row r="5" spans="1:5" ht="16" thickBot="1" x14ac:dyDescent="0.4">
      <c r="A5" s="1" t="s">
        <v>1</v>
      </c>
      <c r="B5" s="84">
        <v>89.079634325566985</v>
      </c>
      <c r="C5" s="84">
        <v>8.4827501679755244</v>
      </c>
      <c r="D5" s="84">
        <v>2.4376155065127043</v>
      </c>
      <c r="E5" s="84">
        <v>100</v>
      </c>
    </row>
    <row r="6" spans="1:5" ht="16" thickBot="1" x14ac:dyDescent="0.4">
      <c r="A6" s="1" t="s">
        <v>2</v>
      </c>
      <c r="B6" s="84">
        <v>87.115954127528511</v>
      </c>
      <c r="C6" s="84">
        <v>10.766794227363176</v>
      </c>
      <c r="D6" s="84">
        <v>2.1172516450740786</v>
      </c>
      <c r="E6" s="84">
        <v>100</v>
      </c>
    </row>
    <row r="7" spans="1:5" ht="16" thickBot="1" x14ac:dyDescent="0.4">
      <c r="A7" s="1" t="s">
        <v>3</v>
      </c>
      <c r="B7" s="84">
        <v>74.804141508344983</v>
      </c>
      <c r="C7" s="84">
        <v>23.291023918676366</v>
      </c>
      <c r="D7" s="84">
        <v>1.9048345729249831</v>
      </c>
      <c r="E7" s="84">
        <v>100</v>
      </c>
    </row>
    <row r="8" spans="1:5" ht="16" thickBot="1" x14ac:dyDescent="0.4">
      <c r="A8" s="1" t="s">
        <v>4</v>
      </c>
      <c r="B8" s="84">
        <v>76.56897371089164</v>
      </c>
      <c r="C8" s="84">
        <v>17.85601373596408</v>
      </c>
      <c r="D8" s="84">
        <v>5.5750125531789871</v>
      </c>
      <c r="E8" s="84">
        <v>100</v>
      </c>
    </row>
    <row r="9" spans="1:5" ht="16" thickBot="1" x14ac:dyDescent="0.4">
      <c r="A9" s="1" t="s">
        <v>5</v>
      </c>
      <c r="B9" s="84">
        <v>84.577193165226149</v>
      </c>
      <c r="C9" s="84">
        <v>8.8503003706665062</v>
      </c>
      <c r="D9" s="84">
        <v>6.5725064640745821</v>
      </c>
      <c r="E9" s="84">
        <v>100</v>
      </c>
    </row>
    <row r="10" spans="1:5" ht="16" thickBot="1" x14ac:dyDescent="0.4">
      <c r="A10" s="1" t="s">
        <v>6</v>
      </c>
      <c r="B10" s="84">
        <v>73.851989893862054</v>
      </c>
      <c r="C10" s="84">
        <v>20.448231796871209</v>
      </c>
      <c r="D10" s="84">
        <v>5.6997783092774519</v>
      </c>
      <c r="E10" s="84">
        <v>100</v>
      </c>
    </row>
    <row r="11" spans="1:5" ht="16" thickBot="1" x14ac:dyDescent="0.4">
      <c r="A11" s="1" t="s">
        <v>7</v>
      </c>
      <c r="B11" s="84">
        <v>80.965991420203281</v>
      </c>
      <c r="C11" s="84">
        <v>5.5229585167068311</v>
      </c>
      <c r="D11" s="84">
        <v>13.511050063019574</v>
      </c>
      <c r="E11" s="84">
        <v>100</v>
      </c>
    </row>
    <row r="12" spans="1:5" ht="16" thickBot="1" x14ac:dyDescent="0.4">
      <c r="A12" s="1" t="s">
        <v>8</v>
      </c>
      <c r="B12" s="84">
        <v>89.784239540862572</v>
      </c>
      <c r="C12" s="84">
        <v>8.4210169122184251</v>
      </c>
      <c r="D12" s="84">
        <v>1.7947435469188546</v>
      </c>
      <c r="E12" s="84">
        <v>100</v>
      </c>
    </row>
    <row r="13" spans="1:5" ht="16" thickBot="1" x14ac:dyDescent="0.4">
      <c r="A13" s="1" t="s">
        <v>88</v>
      </c>
      <c r="B13" s="84">
        <v>93.132489317688865</v>
      </c>
      <c r="C13" s="84">
        <v>3.6154092658242001</v>
      </c>
      <c r="D13" s="84">
        <v>3.2521014165599516</v>
      </c>
      <c r="E13" s="84">
        <v>100</v>
      </c>
    </row>
    <row r="14" spans="1:5" ht="16" thickBot="1" x14ac:dyDescent="0.4">
      <c r="A14" s="1" t="s">
        <v>125</v>
      </c>
      <c r="B14" s="84">
        <v>90.480867943463622</v>
      </c>
      <c r="C14" s="84">
        <v>9.2790262009093532</v>
      </c>
      <c r="D14" s="84">
        <v>0.24010585557416717</v>
      </c>
      <c r="E14" s="84">
        <v>100</v>
      </c>
    </row>
    <row r="15" spans="1:5" ht="16" thickBot="1" x14ac:dyDescent="0.4">
      <c r="A15" s="1" t="s">
        <v>9</v>
      </c>
      <c r="B15" s="84">
        <v>71.135252511277997</v>
      </c>
      <c r="C15" s="84">
        <v>2.7847548309937862</v>
      </c>
      <c r="D15" s="84">
        <v>26.079992657780814</v>
      </c>
      <c r="E15" s="84">
        <v>100</v>
      </c>
    </row>
    <row r="16" spans="1:5" ht="16" thickBot="1" x14ac:dyDescent="0.4">
      <c r="A16" s="137" t="s">
        <v>10</v>
      </c>
      <c r="B16" s="148"/>
      <c r="C16" s="148"/>
      <c r="D16" s="148"/>
      <c r="E16" s="149"/>
    </row>
    <row r="17" spans="1:5" ht="16" thickBot="1" x14ac:dyDescent="0.4">
      <c r="A17" s="1" t="s">
        <v>11</v>
      </c>
      <c r="B17" s="84">
        <v>92.221726841887403</v>
      </c>
      <c r="C17" s="84">
        <v>3.9461274158316622</v>
      </c>
      <c r="D17" s="84">
        <v>3.8321457422542768</v>
      </c>
      <c r="E17" s="84">
        <v>100</v>
      </c>
    </row>
    <row r="18" spans="1:5" ht="16" thickBot="1" x14ac:dyDescent="0.4">
      <c r="A18" s="1" t="s">
        <v>12</v>
      </c>
      <c r="B18" s="84">
        <v>80.093298257592281</v>
      </c>
      <c r="C18" s="84">
        <v>15.501228432385131</v>
      </c>
      <c r="D18" s="84">
        <v>4.4054733103377641</v>
      </c>
      <c r="E18" s="84">
        <v>100</v>
      </c>
    </row>
    <row r="19" spans="1:5" ht="16" thickBot="1" x14ac:dyDescent="0.4">
      <c r="A19" s="9" t="s">
        <v>14</v>
      </c>
      <c r="B19" s="88">
        <v>83.947341449176221</v>
      </c>
      <c r="C19" s="88">
        <v>11.829371184680692</v>
      </c>
      <c r="D19" s="88">
        <v>4.2232873663918111</v>
      </c>
      <c r="E19" s="88">
        <v>100</v>
      </c>
    </row>
    <row r="20" spans="1:5" x14ac:dyDescent="0.35">
      <c r="C20" s="27" t="s">
        <v>129</v>
      </c>
    </row>
    <row r="21" spans="1:5" x14ac:dyDescent="0.35">
      <c r="A21" s="16"/>
    </row>
  </sheetData>
  <mergeCells count="2">
    <mergeCell ref="A4:E4"/>
    <mergeCell ref="A16:E16"/>
  </mergeCells>
  <pageMargins left="0.7" right="0.7" top="0.75" bottom="0.75" header="0.3" footer="0.3"/>
  <pageSetup paperSize="9" orientation="portrait" horizontalDpi="4294967292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J16"/>
  <sheetViews>
    <sheetView workbookViewId="0">
      <selection activeCell="B14" sqref="B14"/>
    </sheetView>
  </sheetViews>
  <sheetFormatPr baseColWidth="10" defaultColWidth="11.54296875" defaultRowHeight="15.5" x14ac:dyDescent="0.35"/>
  <cols>
    <col min="1" max="1" width="33" style="46" customWidth="1"/>
    <col min="2" max="2" width="11.26953125" style="46" customWidth="1"/>
    <col min="3" max="3" width="12.54296875" style="46" bestFit="1" customWidth="1"/>
    <col min="4" max="16384" width="11.54296875" style="46"/>
  </cols>
  <sheetData>
    <row r="2" spans="1:10" ht="35.4" customHeight="1" thickBot="1" x14ac:dyDescent="0.4">
      <c r="A2" s="153" t="s">
        <v>133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x14ac:dyDescent="0.35">
      <c r="A3" s="154" t="s">
        <v>42</v>
      </c>
      <c r="B3" s="156" t="s">
        <v>11</v>
      </c>
      <c r="C3" s="157"/>
      <c r="D3" s="158"/>
      <c r="E3" s="156" t="s">
        <v>12</v>
      </c>
      <c r="F3" s="157"/>
      <c r="G3" s="158"/>
      <c r="H3" s="156" t="s">
        <v>14</v>
      </c>
      <c r="I3" s="157"/>
      <c r="J3" s="158"/>
    </row>
    <row r="4" spans="1:10" ht="31.5" thickBot="1" x14ac:dyDescent="0.4">
      <c r="A4" s="155"/>
      <c r="B4" s="19" t="s">
        <v>126</v>
      </c>
      <c r="C4" s="34" t="s">
        <v>85</v>
      </c>
      <c r="D4" s="34" t="s">
        <v>86</v>
      </c>
      <c r="E4" s="34" t="s">
        <v>126</v>
      </c>
      <c r="F4" s="34" t="s">
        <v>85</v>
      </c>
      <c r="G4" s="34" t="s">
        <v>86</v>
      </c>
      <c r="H4" s="34" t="s">
        <v>126</v>
      </c>
      <c r="I4" s="34" t="s">
        <v>85</v>
      </c>
      <c r="J4" s="34" t="s">
        <v>86</v>
      </c>
    </row>
    <row r="5" spans="1:10" ht="16" thickBot="1" x14ac:dyDescent="0.4">
      <c r="A5" s="15" t="s">
        <v>39</v>
      </c>
      <c r="B5" s="78">
        <v>91.100929188080286</v>
      </c>
      <c r="C5" s="78">
        <v>92.59448616490144</v>
      </c>
      <c r="D5" s="78">
        <v>92.221726841887403</v>
      </c>
      <c r="E5" s="78">
        <v>79.312595266814839</v>
      </c>
      <c r="F5" s="78">
        <v>80.860470208160905</v>
      </c>
      <c r="G5" s="78">
        <v>80.093298257592281</v>
      </c>
      <c r="H5" s="78">
        <v>83.23423276901984</v>
      </c>
      <c r="I5" s="78">
        <v>84.599048260106244</v>
      </c>
      <c r="J5" s="78">
        <v>83.947341449176221</v>
      </c>
    </row>
    <row r="6" spans="1:10" ht="16" thickBot="1" x14ac:dyDescent="0.4">
      <c r="A6" s="15" t="s">
        <v>40</v>
      </c>
      <c r="B6" s="78">
        <v>3.3944122723064232</v>
      </c>
      <c r="C6" s="78">
        <v>4.7767188305920225</v>
      </c>
      <c r="D6" s="78">
        <v>3.9461274158316622</v>
      </c>
      <c r="E6" s="78">
        <v>16.744350516698521</v>
      </c>
      <c r="F6" s="78">
        <v>16.896192299380051</v>
      </c>
      <c r="G6" s="78">
        <v>15.501228432385131</v>
      </c>
      <c r="H6" s="78">
        <v>12.303212453956013</v>
      </c>
      <c r="I6" s="78">
        <v>13.034803523598576</v>
      </c>
      <c r="J6" s="78">
        <v>11.829371184680692</v>
      </c>
    </row>
    <row r="7" spans="1:10" ht="16" thickBot="1" x14ac:dyDescent="0.4">
      <c r="A7" s="15" t="s">
        <v>41</v>
      </c>
      <c r="B7" s="78">
        <v>5.5046585396756624</v>
      </c>
      <c r="C7" s="78">
        <v>2.6287950044682993</v>
      </c>
      <c r="D7" s="78">
        <v>3.8321457422542768</v>
      </c>
      <c r="E7" s="78">
        <v>3.9430542167193177</v>
      </c>
      <c r="F7" s="78">
        <v>2.2433374927761927</v>
      </c>
      <c r="G7" s="78">
        <v>4.4054733103377641</v>
      </c>
      <c r="H7" s="78">
        <v>4.4625547769914746</v>
      </c>
      <c r="I7" s="78">
        <v>2.3661482166165633</v>
      </c>
      <c r="J7" s="78">
        <v>4.2232873663918111</v>
      </c>
    </row>
    <row r="8" spans="1:10" ht="16" thickBot="1" x14ac:dyDescent="0.4">
      <c r="A8" s="33" t="s">
        <v>33</v>
      </c>
      <c r="B8" s="82">
        <v>100</v>
      </c>
      <c r="C8" s="82">
        <v>100</v>
      </c>
      <c r="D8" s="82">
        <v>100</v>
      </c>
      <c r="E8" s="82">
        <v>100</v>
      </c>
      <c r="F8" s="82">
        <v>100</v>
      </c>
      <c r="G8" s="82">
        <v>100</v>
      </c>
      <c r="H8" s="82">
        <v>100</v>
      </c>
      <c r="I8" s="82">
        <v>100</v>
      </c>
      <c r="J8" s="82">
        <v>100</v>
      </c>
    </row>
    <row r="9" spans="1:10" ht="16" thickBot="1" x14ac:dyDescent="0.4">
      <c r="A9" s="150"/>
      <c r="B9" s="151"/>
      <c r="C9" s="151"/>
      <c r="D9" s="151"/>
      <c r="E9" s="151"/>
      <c r="F9" s="151"/>
      <c r="G9" s="151"/>
      <c r="H9" s="151"/>
      <c r="I9" s="151"/>
      <c r="J9" s="152"/>
    </row>
    <row r="10" spans="1:10" ht="16" thickBot="1" x14ac:dyDescent="0.4">
      <c r="A10" s="15" t="s">
        <v>39</v>
      </c>
      <c r="B10" s="83">
        <v>36.41127138644363</v>
      </c>
      <c r="C10" s="78">
        <v>34.872206384633095</v>
      </c>
      <c r="D10" s="78">
        <v>34.909075321332523</v>
      </c>
      <c r="E10" s="84">
        <v>63.588728613687927</v>
      </c>
      <c r="F10" s="85">
        <v>65.127793615479519</v>
      </c>
      <c r="G10" s="78">
        <v>65.090924678840508</v>
      </c>
      <c r="H10" s="86">
        <v>100</v>
      </c>
      <c r="I10" s="86">
        <v>100</v>
      </c>
      <c r="J10" s="86">
        <v>100</v>
      </c>
    </row>
    <row r="11" spans="1:10" ht="16" thickBot="1" x14ac:dyDescent="0.4">
      <c r="A11" s="15" t="s">
        <v>40</v>
      </c>
      <c r="B11" s="83">
        <v>9.1782753630572564</v>
      </c>
      <c r="C11" s="78">
        <v>11.675754819634736</v>
      </c>
      <c r="D11" s="78">
        <v>10.600381285961538</v>
      </c>
      <c r="E11" s="84">
        <v>90.82172463690334</v>
      </c>
      <c r="F11" s="85">
        <v>88.324245180329456</v>
      </c>
      <c r="G11" s="78">
        <v>89.399618714008596</v>
      </c>
      <c r="H11" s="86">
        <v>100</v>
      </c>
      <c r="I11" s="86">
        <v>100</v>
      </c>
      <c r="J11" s="86">
        <v>100</v>
      </c>
    </row>
    <row r="12" spans="1:10" ht="16" thickBot="1" x14ac:dyDescent="0.4">
      <c r="A12" s="15" t="s">
        <v>41</v>
      </c>
      <c r="B12" s="83">
        <v>41.035699609663823</v>
      </c>
      <c r="C12" s="78">
        <v>35.397659945546543</v>
      </c>
      <c r="D12" s="78">
        <v>28.833902557293555</v>
      </c>
      <c r="E12" s="84">
        <v>58.964300390318137</v>
      </c>
      <c r="F12" s="85">
        <v>64.60234005443354</v>
      </c>
      <c r="G12" s="78">
        <v>71.166097442686819</v>
      </c>
      <c r="H12" s="86">
        <v>100</v>
      </c>
      <c r="I12" s="86">
        <v>100</v>
      </c>
      <c r="J12" s="86">
        <v>100</v>
      </c>
    </row>
    <row r="13" spans="1:10" ht="16" thickBot="1" x14ac:dyDescent="0.4">
      <c r="A13" s="33" t="s">
        <v>14</v>
      </c>
      <c r="B13" s="87">
        <v>33.267105670660229</v>
      </c>
      <c r="C13" s="79">
        <v>31.8610275088738</v>
      </c>
      <c r="D13" s="79">
        <v>31.776937670005317</v>
      </c>
      <c r="E13" s="88">
        <v>66.732894329234938</v>
      </c>
      <c r="F13" s="89">
        <v>68.138972491333774</v>
      </c>
      <c r="G13" s="79">
        <v>68.22306233017774</v>
      </c>
      <c r="H13" s="82">
        <v>100</v>
      </c>
      <c r="I13" s="82">
        <v>100</v>
      </c>
      <c r="J13" s="82">
        <v>100</v>
      </c>
    </row>
    <row r="14" spans="1:10" x14ac:dyDescent="0.35">
      <c r="B14" s="27" t="s">
        <v>129</v>
      </c>
    </row>
    <row r="15" spans="1:10" x14ac:dyDescent="0.35">
      <c r="F15" s="69"/>
    </row>
    <row r="16" spans="1:10" x14ac:dyDescent="0.35">
      <c r="C16" s="69"/>
    </row>
  </sheetData>
  <mergeCells count="6">
    <mergeCell ref="A9:J9"/>
    <mergeCell ref="A2:J2"/>
    <mergeCell ref="A3:A4"/>
    <mergeCell ref="B3:D3"/>
    <mergeCell ref="E3:G3"/>
    <mergeCell ref="H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topLeftCell="A17" workbookViewId="0">
      <selection activeCell="C25" sqref="C25"/>
    </sheetView>
  </sheetViews>
  <sheetFormatPr baseColWidth="10" defaultRowHeight="14.5" x14ac:dyDescent="0.35"/>
  <cols>
    <col min="1" max="1" width="46.36328125" customWidth="1"/>
    <col min="2" max="2" width="18.7265625" customWidth="1"/>
    <col min="3" max="3" width="10.90625" customWidth="1"/>
    <col min="4" max="4" width="18.26953125" customWidth="1"/>
    <col min="5" max="5" width="11.26953125" customWidth="1"/>
    <col min="6" max="6" width="19.26953125" customWidth="1"/>
    <col min="7" max="7" width="11.36328125" customWidth="1"/>
  </cols>
  <sheetData>
    <row r="1" spans="1:9" ht="16" thickBot="1" x14ac:dyDescent="0.4">
      <c r="A1" s="153" t="s">
        <v>119</v>
      </c>
      <c r="B1" s="153"/>
      <c r="C1" s="153"/>
      <c r="D1" s="153"/>
      <c r="E1" s="153"/>
      <c r="F1" s="153"/>
      <c r="G1" s="153"/>
    </row>
    <row r="2" spans="1:9" ht="16" thickBot="1" x14ac:dyDescent="0.4">
      <c r="A2" s="165" t="s">
        <v>87</v>
      </c>
      <c r="B2" s="146" t="s">
        <v>11</v>
      </c>
      <c r="C2" s="147"/>
      <c r="D2" s="146" t="s">
        <v>12</v>
      </c>
      <c r="E2" s="147"/>
      <c r="F2" s="146" t="s">
        <v>14</v>
      </c>
      <c r="G2" s="147"/>
      <c r="H2" s="12"/>
      <c r="I2" s="13"/>
    </row>
    <row r="3" spans="1:9" ht="47.25" customHeight="1" x14ac:dyDescent="0.35">
      <c r="A3" s="166"/>
      <c r="B3" s="168" t="s">
        <v>44</v>
      </c>
      <c r="C3" s="168" t="s">
        <v>43</v>
      </c>
      <c r="D3" s="168" t="s">
        <v>44</v>
      </c>
      <c r="E3" s="168" t="s">
        <v>45</v>
      </c>
      <c r="F3" s="168" t="s">
        <v>44</v>
      </c>
      <c r="G3" s="168" t="s">
        <v>43</v>
      </c>
      <c r="H3" s="12"/>
      <c r="I3" s="13"/>
    </row>
    <row r="4" spans="1:9" ht="15" thickBot="1" x14ac:dyDescent="0.4">
      <c r="A4" s="167"/>
      <c r="B4" s="169"/>
      <c r="C4" s="169"/>
      <c r="D4" s="169"/>
      <c r="E4" s="169"/>
      <c r="F4" s="169"/>
      <c r="G4" s="169"/>
      <c r="H4" s="10"/>
      <c r="I4" s="13"/>
    </row>
    <row r="5" spans="1:9" ht="16" thickBot="1" x14ac:dyDescent="0.4">
      <c r="A5" s="159" t="s">
        <v>134</v>
      </c>
      <c r="B5" s="160"/>
      <c r="C5" s="160"/>
      <c r="D5" s="160"/>
      <c r="E5" s="160"/>
      <c r="F5" s="160"/>
      <c r="G5" s="161"/>
      <c r="H5" s="13"/>
      <c r="I5" s="13"/>
    </row>
    <row r="6" spans="1:9" ht="16" thickBot="1" x14ac:dyDescent="0.4">
      <c r="A6" s="15" t="s">
        <v>46</v>
      </c>
      <c r="B6" s="78">
        <v>469.0676508490651</v>
      </c>
      <c r="C6" s="78">
        <v>63.323147359329127</v>
      </c>
      <c r="D6" s="78">
        <v>1202.6786057886322</v>
      </c>
      <c r="E6" s="78">
        <v>75.623613877662791</v>
      </c>
      <c r="F6" s="78">
        <v>1671.7462566364766</v>
      </c>
      <c r="G6" s="78">
        <v>71.7149022990981</v>
      </c>
      <c r="H6" s="13"/>
      <c r="I6" s="13"/>
    </row>
    <row r="7" spans="1:9" ht="16" thickBot="1" x14ac:dyDescent="0.4">
      <c r="A7" s="15" t="s">
        <v>47</v>
      </c>
      <c r="B7" s="78">
        <v>0.9067645547876978</v>
      </c>
      <c r="C7" s="78">
        <v>0.12241130979529856</v>
      </c>
      <c r="D7" s="78">
        <v>2.4890106776239853</v>
      </c>
      <c r="E7" s="78">
        <v>0.15650730088325582</v>
      </c>
      <c r="F7" s="78">
        <v>3.3957752324116153</v>
      </c>
      <c r="G7" s="78">
        <v>0.14567263904754868</v>
      </c>
      <c r="H7" s="13"/>
      <c r="I7" s="13"/>
    </row>
    <row r="8" spans="1:9" ht="16" thickBot="1" x14ac:dyDescent="0.4">
      <c r="A8" s="15" t="s">
        <v>48</v>
      </c>
      <c r="B8" s="78">
        <v>68.50715303302546</v>
      </c>
      <c r="C8" s="78">
        <v>9.2483217267828106</v>
      </c>
      <c r="D8" s="78">
        <v>150.28850615295593</v>
      </c>
      <c r="E8" s="78">
        <v>9.4500391915671287</v>
      </c>
      <c r="F8" s="78">
        <v>218.79565918598442</v>
      </c>
      <c r="G8" s="78">
        <v>9.385939558530529</v>
      </c>
      <c r="H8" s="13"/>
      <c r="I8" s="13"/>
    </row>
    <row r="9" spans="1:9" ht="16" thickBot="1" x14ac:dyDescent="0.4">
      <c r="A9" s="15" t="s">
        <v>58</v>
      </c>
      <c r="B9" s="78">
        <v>67.651217059608513</v>
      </c>
      <c r="C9" s="78">
        <v>9.1327721686823455</v>
      </c>
      <c r="D9" s="78">
        <v>46.390415582430876</v>
      </c>
      <c r="E9" s="78">
        <v>2.9169978236451835</v>
      </c>
      <c r="F9" s="78">
        <v>114.04163264203555</v>
      </c>
      <c r="G9" s="78">
        <v>4.8921805629809985</v>
      </c>
      <c r="H9" s="13"/>
      <c r="I9" s="13"/>
    </row>
    <row r="10" spans="1:9" ht="16" thickBot="1" x14ac:dyDescent="0.4">
      <c r="A10" s="15" t="s">
        <v>50</v>
      </c>
      <c r="B10" s="78">
        <v>5.9891021224121754</v>
      </c>
      <c r="C10" s="78">
        <v>0.8085162034966471</v>
      </c>
      <c r="D10" s="78">
        <v>12.838944974161631</v>
      </c>
      <c r="E10" s="78">
        <v>0.80730413981704807</v>
      </c>
      <c r="F10" s="78">
        <v>18.828047096573478</v>
      </c>
      <c r="G10" s="78">
        <v>0.80768929653849875</v>
      </c>
      <c r="H10" s="13"/>
      <c r="I10" s="13"/>
    </row>
    <row r="11" spans="1:9" ht="16" thickBot="1" x14ac:dyDescent="0.4">
      <c r="A11" s="15" t="s">
        <v>51</v>
      </c>
      <c r="B11" s="78">
        <v>16.382846213582202</v>
      </c>
      <c r="C11" s="78">
        <v>2.2116498186776643</v>
      </c>
      <c r="D11" s="78">
        <v>40.042058366813116</v>
      </c>
      <c r="E11" s="78">
        <v>2.5178174337050585</v>
      </c>
      <c r="F11" s="78">
        <v>56.424904580396131</v>
      </c>
      <c r="G11" s="78">
        <v>2.4205267415167055</v>
      </c>
      <c r="H11" s="13"/>
      <c r="I11" s="13"/>
    </row>
    <row r="12" spans="1:9" ht="16" thickBot="1" x14ac:dyDescent="0.4">
      <c r="A12" s="15" t="s">
        <v>52</v>
      </c>
      <c r="B12" s="78">
        <v>46.624863940949979</v>
      </c>
      <c r="C12" s="78">
        <v>6.2942586737695745</v>
      </c>
      <c r="D12" s="78">
        <v>53.993200151523993</v>
      </c>
      <c r="E12" s="78">
        <v>3.3950557535699777</v>
      </c>
      <c r="F12" s="78">
        <v>100.61806409247828</v>
      </c>
      <c r="G12" s="78">
        <v>4.3163336584551768</v>
      </c>
      <c r="H12" s="13"/>
      <c r="I12" s="13"/>
    </row>
    <row r="13" spans="1:9" ht="16" thickBot="1" x14ac:dyDescent="0.4">
      <c r="A13" s="15" t="s">
        <v>53</v>
      </c>
      <c r="B13" s="78">
        <v>15.753004438158554</v>
      </c>
      <c r="C13" s="78">
        <v>2.1266225022852008</v>
      </c>
      <c r="D13" s="78">
        <v>23.525432631108334</v>
      </c>
      <c r="E13" s="78">
        <v>1.4792632254677136</v>
      </c>
      <c r="F13" s="78">
        <v>39.278437069267653</v>
      </c>
      <c r="G13" s="78">
        <v>1.6849741793657447</v>
      </c>
      <c r="H13" s="13"/>
      <c r="I13" s="13"/>
    </row>
    <row r="14" spans="1:9" ht="16" thickBot="1" x14ac:dyDescent="0.4">
      <c r="A14" s="15" t="s">
        <v>54</v>
      </c>
      <c r="B14" s="78">
        <v>7.5058864999105381</v>
      </c>
      <c r="C14" s="78">
        <v>1.0132789077138324</v>
      </c>
      <c r="D14" s="78">
        <v>11.037672076739772</v>
      </c>
      <c r="E14" s="78">
        <v>0.69404132344425096</v>
      </c>
      <c r="F14" s="78">
        <v>18.543558576649644</v>
      </c>
      <c r="G14" s="78">
        <v>0.79548525161806849</v>
      </c>
      <c r="H14" s="13"/>
      <c r="I14" s="13"/>
    </row>
    <row r="15" spans="1:9" ht="16" thickBot="1" x14ac:dyDescent="0.4">
      <c r="A15" s="15" t="s">
        <v>55</v>
      </c>
      <c r="B15" s="78">
        <v>2.529908830872925</v>
      </c>
      <c r="C15" s="78">
        <v>0.34153237686088783</v>
      </c>
      <c r="D15" s="78">
        <v>0.72285438359361687</v>
      </c>
      <c r="E15" s="78">
        <v>4.5452592680664046E-2</v>
      </c>
      <c r="F15" s="78">
        <v>3.252763214466547</v>
      </c>
      <c r="G15" s="78">
        <v>0.13953768115318346</v>
      </c>
      <c r="H15" s="13"/>
      <c r="I15" s="13"/>
    </row>
    <row r="16" spans="1:9" ht="16" thickBot="1" x14ac:dyDescent="0.4">
      <c r="A16" s="15" t="s">
        <v>56</v>
      </c>
      <c r="B16" s="78">
        <v>0.40908034570158214</v>
      </c>
      <c r="C16" s="78">
        <v>5.5224987197000204E-2</v>
      </c>
      <c r="D16" s="78">
        <v>2.8167253622888722</v>
      </c>
      <c r="E16" s="78">
        <v>0.17711377767252778</v>
      </c>
      <c r="F16" s="78">
        <v>3.2258057079903764</v>
      </c>
      <c r="G16" s="78">
        <v>0.13838125269671689</v>
      </c>
      <c r="H16" s="13"/>
      <c r="I16" s="13"/>
    </row>
    <row r="17" spans="1:9" ht="16" thickBot="1" x14ac:dyDescent="0.4">
      <c r="A17" s="15" t="s">
        <v>59</v>
      </c>
      <c r="B17" s="78">
        <v>39.424791084706818</v>
      </c>
      <c r="C17" s="78">
        <v>5.3222639654401789</v>
      </c>
      <c r="D17" s="78">
        <v>43.524540739619447</v>
      </c>
      <c r="E17" s="78">
        <v>2.7367935600195206</v>
      </c>
      <c r="F17" s="78">
        <v>82.949331824316488</v>
      </c>
      <c r="G17" s="78">
        <v>3.5583768792310675</v>
      </c>
      <c r="H17" s="13"/>
      <c r="I17" s="13"/>
    </row>
    <row r="18" spans="1:9" ht="16" thickBot="1" x14ac:dyDescent="0.4">
      <c r="A18" s="33" t="s">
        <v>33</v>
      </c>
      <c r="B18" s="79">
        <v>740.75226897255516</v>
      </c>
      <c r="C18" s="79">
        <v>100</v>
      </c>
      <c r="D18" s="79">
        <v>1590.3479668853431</v>
      </c>
      <c r="E18" s="79">
        <v>100</v>
      </c>
      <c r="F18" s="79">
        <v>2331.1002358536307</v>
      </c>
      <c r="G18" s="79">
        <v>100</v>
      </c>
      <c r="H18" s="13"/>
      <c r="I18" s="13"/>
    </row>
    <row r="19" spans="1:9" ht="16" thickBot="1" x14ac:dyDescent="0.4">
      <c r="A19" s="162" t="s">
        <v>135</v>
      </c>
      <c r="B19" s="163"/>
      <c r="C19" s="163"/>
      <c r="D19" s="163"/>
      <c r="E19" s="163"/>
      <c r="F19" s="163"/>
      <c r="G19" s="164"/>
      <c r="H19" s="13"/>
      <c r="I19" s="13"/>
    </row>
    <row r="20" spans="1:9" ht="16" thickBot="1" x14ac:dyDescent="0.4">
      <c r="A20" s="15" t="s">
        <v>46</v>
      </c>
      <c r="B20" s="78">
        <v>449.72434684271025</v>
      </c>
      <c r="C20" s="80">
        <v>63.613461431107133</v>
      </c>
      <c r="D20" s="78">
        <v>1142.8903891685404</v>
      </c>
      <c r="E20" s="80">
        <v>75.591228917576345</v>
      </c>
      <c r="F20" s="78">
        <v>1592.6147360100631</v>
      </c>
      <c r="G20" s="78">
        <v>71.774989123866845</v>
      </c>
      <c r="H20" s="13"/>
      <c r="I20" s="13"/>
    </row>
    <row r="21" spans="1:9" ht="16" thickBot="1" x14ac:dyDescent="0.4">
      <c r="A21" s="15" t="s">
        <v>47</v>
      </c>
      <c r="B21" s="78">
        <v>0.86636351762554942</v>
      </c>
      <c r="C21" s="80">
        <v>0.12254702819784534</v>
      </c>
      <c r="D21" s="78">
        <v>2.46753087006676</v>
      </c>
      <c r="E21" s="80">
        <v>0.16320348182829666</v>
      </c>
      <c r="F21" s="78">
        <v>3.333894387692236</v>
      </c>
      <c r="G21" s="78">
        <v>0.15024991795330153</v>
      </c>
      <c r="H21" s="13"/>
      <c r="I21" s="13"/>
    </row>
    <row r="22" spans="1:9" ht="16" thickBot="1" x14ac:dyDescent="0.4">
      <c r="A22" s="15" t="s">
        <v>48</v>
      </c>
      <c r="B22" s="78">
        <v>70.886257800791256</v>
      </c>
      <c r="C22" s="80">
        <v>10.026853689963271</v>
      </c>
      <c r="D22" s="78">
        <v>155.08768225024608</v>
      </c>
      <c r="E22" s="80">
        <v>10.257561532041091</v>
      </c>
      <c r="F22" s="78">
        <v>225.973940051038</v>
      </c>
      <c r="G22" s="78">
        <v>10.184055643032872</v>
      </c>
      <c r="H22" s="13"/>
      <c r="I22" s="13"/>
    </row>
    <row r="23" spans="1:9" ht="16" thickBot="1" x14ac:dyDescent="0.4">
      <c r="A23" s="15" t="s">
        <v>49</v>
      </c>
      <c r="B23" s="78">
        <v>65.885239479246721</v>
      </c>
      <c r="C23" s="80">
        <v>9.3194601758089242</v>
      </c>
      <c r="D23" s="78">
        <v>43.991713511638686</v>
      </c>
      <c r="E23" s="80">
        <v>2.9096295830731025</v>
      </c>
      <c r="F23" s="78">
        <v>109.87695299088344</v>
      </c>
      <c r="G23" s="78">
        <v>4.9518674715028226</v>
      </c>
      <c r="H23" s="13"/>
      <c r="I23" s="13"/>
    </row>
    <row r="24" spans="1:9" ht="16" thickBot="1" x14ac:dyDescent="0.4">
      <c r="A24" s="15" t="s">
        <v>50</v>
      </c>
      <c r="B24" s="78">
        <v>8.7806728610946738</v>
      </c>
      <c r="C24" s="80">
        <v>1.2420252501556757</v>
      </c>
      <c r="D24" s="78">
        <v>14.455943873960992</v>
      </c>
      <c r="E24" s="80">
        <v>0.95612192818525454</v>
      </c>
      <c r="F24" s="78">
        <v>23.236616735055883</v>
      </c>
      <c r="G24" s="78">
        <v>1.0472136642490291</v>
      </c>
      <c r="H24" s="13"/>
      <c r="I24" s="13"/>
    </row>
    <row r="25" spans="1:9" ht="16" thickBot="1" x14ac:dyDescent="0.4">
      <c r="A25" s="15" t="s">
        <v>51</v>
      </c>
      <c r="B25" s="78">
        <v>13.904378425383488</v>
      </c>
      <c r="C25" s="80">
        <v>1.9667728618570961</v>
      </c>
      <c r="D25" s="78">
        <v>33.662962563441233</v>
      </c>
      <c r="E25" s="80">
        <v>2.2264818510094555</v>
      </c>
      <c r="F25" s="78">
        <v>47.567340988828313</v>
      </c>
      <c r="G25" s="78">
        <v>2.143735898537388</v>
      </c>
      <c r="H25" s="13"/>
      <c r="I25" s="13"/>
    </row>
    <row r="26" spans="1:9" ht="16" thickBot="1" x14ac:dyDescent="0.4">
      <c r="A26" s="15" t="s">
        <v>52</v>
      </c>
      <c r="B26" s="78">
        <v>44.668979115844749</v>
      </c>
      <c r="C26" s="80">
        <v>6.3184223849604981</v>
      </c>
      <c r="D26" s="78">
        <v>54.635367494584941</v>
      </c>
      <c r="E26" s="80">
        <v>3.6136051282080048</v>
      </c>
      <c r="F26" s="78">
        <v>99.304346610436696</v>
      </c>
      <c r="G26" s="78">
        <v>4.4753876984544991</v>
      </c>
      <c r="H26" s="13"/>
      <c r="I26" s="13"/>
    </row>
    <row r="27" spans="1:9" ht="16" thickBot="1" x14ac:dyDescent="0.4">
      <c r="A27" s="15" t="s">
        <v>53</v>
      </c>
      <c r="B27" s="78">
        <v>15.110609131735934</v>
      </c>
      <c r="C27" s="80">
        <v>2.1373940680565582</v>
      </c>
      <c r="D27" s="78">
        <v>23.00330070710643</v>
      </c>
      <c r="E27" s="80">
        <v>1.521447538705571</v>
      </c>
      <c r="F27" s="78">
        <v>38.113909838843014</v>
      </c>
      <c r="G27" s="78">
        <v>1.7176944318652299</v>
      </c>
      <c r="H27" s="13"/>
      <c r="I27" s="13"/>
    </row>
    <row r="28" spans="1:9" ht="16" thickBot="1" x14ac:dyDescent="0.4">
      <c r="A28" s="15" t="s">
        <v>54</v>
      </c>
      <c r="B28" s="78">
        <v>7.2417454271092403</v>
      </c>
      <c r="C28" s="80">
        <v>1.0243441269201041</v>
      </c>
      <c r="D28" s="78">
        <v>10.936188540558367</v>
      </c>
      <c r="E28" s="80">
        <v>0.72332389815311793</v>
      </c>
      <c r="F28" s="78">
        <v>18.177933967666934</v>
      </c>
      <c r="G28" s="78">
        <v>0.81923203604931349</v>
      </c>
      <c r="H28" s="13"/>
      <c r="I28" s="13"/>
    </row>
    <row r="29" spans="1:9" ht="16" thickBot="1" x14ac:dyDescent="0.4">
      <c r="A29" s="15" t="s">
        <v>55</v>
      </c>
      <c r="B29" s="78">
        <v>10.342590600984181</v>
      </c>
      <c r="C29" s="80">
        <v>1.4629583497367258</v>
      </c>
      <c r="D29" s="78">
        <v>5.362937593804757</v>
      </c>
      <c r="E29" s="80">
        <v>0.3547068443010496</v>
      </c>
      <c r="F29" s="78">
        <v>15.705528194789169</v>
      </c>
      <c r="G29" s="78">
        <v>0.70780716131616517</v>
      </c>
      <c r="H29" s="13"/>
      <c r="I29" s="13"/>
    </row>
    <row r="30" spans="1:9" ht="16" thickBot="1" x14ac:dyDescent="0.4">
      <c r="A30" s="15" t="s">
        <v>56</v>
      </c>
      <c r="B30" s="78">
        <v>7.3690844447448986E-2</v>
      </c>
      <c r="C30" s="80">
        <v>1.0423562175349671E-2</v>
      </c>
      <c r="D30" s="78">
        <v>9.8250660581512564E-2</v>
      </c>
      <c r="E30" s="80">
        <v>6.4983381133542611E-3</v>
      </c>
      <c r="F30" s="78">
        <v>0.17194150502895811</v>
      </c>
      <c r="G30" s="78">
        <v>7.7489548315448874E-3</v>
      </c>
      <c r="H30" s="13"/>
      <c r="I30" s="13"/>
    </row>
    <row r="31" spans="1:9" ht="16" thickBot="1" x14ac:dyDescent="0.4">
      <c r="A31" s="15" t="s">
        <v>57</v>
      </c>
      <c r="B31" s="78">
        <v>19.479244435881832</v>
      </c>
      <c r="C31" s="80">
        <v>2.7553370710936034</v>
      </c>
      <c r="D31" s="78">
        <v>25.342920928939634</v>
      </c>
      <c r="E31" s="80">
        <v>1.6761909589363138</v>
      </c>
      <c r="F31" s="78">
        <v>44.822165364819348</v>
      </c>
      <c r="G31" s="78">
        <v>2.0200179985950739</v>
      </c>
      <c r="H31" s="13"/>
      <c r="I31" s="13"/>
    </row>
    <row r="32" spans="1:9" ht="16" thickBot="1" x14ac:dyDescent="0.4">
      <c r="A32" s="33" t="s">
        <v>33</v>
      </c>
      <c r="B32" s="79">
        <v>706.96411848262358</v>
      </c>
      <c r="C32" s="81">
        <v>100</v>
      </c>
      <c r="D32" s="79">
        <v>1511.9351881614898</v>
      </c>
      <c r="E32" s="81">
        <v>100</v>
      </c>
      <c r="F32" s="79">
        <v>2218.8993066395074</v>
      </c>
      <c r="G32" s="79">
        <v>100</v>
      </c>
      <c r="H32" s="13"/>
      <c r="I32" s="13"/>
    </row>
    <row r="33" spans="1:1" ht="15.5" x14ac:dyDescent="0.35">
      <c r="A33" s="27" t="s">
        <v>129</v>
      </c>
    </row>
  </sheetData>
  <mergeCells count="13">
    <mergeCell ref="A5:G5"/>
    <mergeCell ref="A19:G19"/>
    <mergeCell ref="A1:G1"/>
    <mergeCell ref="A2:A4"/>
    <mergeCell ref="B2:C2"/>
    <mergeCell ref="D2:E2"/>
    <mergeCell ref="F2:G2"/>
    <mergeCell ref="C3:C4"/>
    <mergeCell ref="D3:D4"/>
    <mergeCell ref="E3:E4"/>
    <mergeCell ref="F3:F4"/>
    <mergeCell ref="G3:G4"/>
    <mergeCell ref="B3:B4"/>
  </mergeCells>
  <pageMargins left="0.7" right="0.7" top="0.75" bottom="0.75" header="0.3" footer="0.3"/>
  <pageSetup paperSize="9" orientation="portrait" horizontalDpi="4294967292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N20"/>
  <sheetViews>
    <sheetView topLeftCell="A4" workbookViewId="0">
      <selection activeCell="A20" sqref="A20"/>
    </sheetView>
  </sheetViews>
  <sheetFormatPr baseColWidth="10" defaultColWidth="11.54296875" defaultRowHeight="15.5" x14ac:dyDescent="0.35"/>
  <cols>
    <col min="1" max="1" width="11.54296875" style="46"/>
    <col min="2" max="8" width="9.81640625" style="46" customWidth="1"/>
    <col min="9" max="9" width="12.90625" style="46" customWidth="1"/>
    <col min="10" max="10" width="9.81640625" style="46" customWidth="1"/>
    <col min="11" max="11" width="13.1796875" style="46" customWidth="1"/>
    <col min="12" max="14" width="9.81640625" style="46" customWidth="1"/>
    <col min="15" max="15" width="22.453125" style="46" customWidth="1"/>
    <col min="16" max="16384" width="11.54296875" style="46"/>
  </cols>
  <sheetData>
    <row r="2" spans="1:14" ht="16" thickBot="1" x14ac:dyDescent="0.4">
      <c r="A2" s="176" t="s">
        <v>139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ht="58" thickBot="1" x14ac:dyDescent="0.4">
      <c r="A3" s="70"/>
      <c r="B3" s="71" t="s">
        <v>46</v>
      </c>
      <c r="C3" s="71" t="s">
        <v>47</v>
      </c>
      <c r="D3" s="71" t="s">
        <v>48</v>
      </c>
      <c r="E3" s="71" t="s">
        <v>58</v>
      </c>
      <c r="F3" s="71" t="s">
        <v>50</v>
      </c>
      <c r="G3" s="71" t="s">
        <v>51</v>
      </c>
      <c r="H3" s="71" t="s">
        <v>52</v>
      </c>
      <c r="I3" s="71" t="s">
        <v>53</v>
      </c>
      <c r="J3" s="71" t="s">
        <v>54</v>
      </c>
      <c r="K3" s="71" t="s">
        <v>55</v>
      </c>
      <c r="L3" s="71" t="s">
        <v>56</v>
      </c>
      <c r="M3" s="71" t="s">
        <v>59</v>
      </c>
      <c r="N3" s="71" t="s">
        <v>33</v>
      </c>
    </row>
    <row r="4" spans="1:14" ht="16" thickBot="1" x14ac:dyDescent="0.4">
      <c r="A4" s="170" t="s">
        <v>0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2"/>
    </row>
    <row r="5" spans="1:14" ht="16" thickBot="1" x14ac:dyDescent="0.4">
      <c r="A5" s="74" t="s">
        <v>1</v>
      </c>
      <c r="B5" s="72">
        <v>269.09673901119345</v>
      </c>
      <c r="C5" s="72">
        <v>0.50701676002118912</v>
      </c>
      <c r="D5" s="72">
        <v>41.157661041562982</v>
      </c>
      <c r="E5" s="72">
        <v>5.2408974761644647</v>
      </c>
      <c r="F5" s="72">
        <v>2.7469096636316519</v>
      </c>
      <c r="G5" s="72">
        <v>8.1744509831194936</v>
      </c>
      <c r="H5" s="72">
        <v>9.1088805062930032</v>
      </c>
      <c r="I5" s="72">
        <v>4.4118687056988257</v>
      </c>
      <c r="J5" s="72">
        <v>0.76587385383334527</v>
      </c>
      <c r="K5" s="72">
        <v>0.24526044459604326</v>
      </c>
      <c r="L5" s="72">
        <v>1.2723832859082387</v>
      </c>
      <c r="M5" s="72">
        <v>5.5784291015797178</v>
      </c>
      <c r="N5" s="72">
        <v>348.30637083347773</v>
      </c>
    </row>
    <row r="6" spans="1:14" ht="16" thickBot="1" x14ac:dyDescent="0.4">
      <c r="A6" s="74" t="s">
        <v>2</v>
      </c>
      <c r="B6" s="72">
        <v>267.43590601311178</v>
      </c>
      <c r="C6" s="72">
        <v>0.23285622942739745</v>
      </c>
      <c r="D6" s="72">
        <v>35.786316770869888</v>
      </c>
      <c r="E6" s="72">
        <v>25.643165142644516</v>
      </c>
      <c r="F6" s="72">
        <v>3.1177596223943902</v>
      </c>
      <c r="G6" s="72">
        <v>10.057500335421677</v>
      </c>
      <c r="H6" s="72">
        <v>18.518930614610181</v>
      </c>
      <c r="I6" s="72">
        <v>7.1538190765704064</v>
      </c>
      <c r="J6" s="72">
        <v>3.7827245427987237</v>
      </c>
      <c r="K6" s="72">
        <v>0.5598851328616824</v>
      </c>
      <c r="L6" s="72">
        <v>9.6777800517531293E-2</v>
      </c>
      <c r="M6" s="72">
        <v>8.2763915081967951</v>
      </c>
      <c r="N6" s="72">
        <v>380.66203278948302</v>
      </c>
    </row>
    <row r="7" spans="1:14" ht="16" thickBot="1" x14ac:dyDescent="0.4">
      <c r="A7" s="74" t="s">
        <v>3</v>
      </c>
      <c r="B7" s="72">
        <v>228.89711292878278</v>
      </c>
      <c r="C7" s="72">
        <v>0.42653730402672296</v>
      </c>
      <c r="D7" s="72">
        <v>19.837105185202176</v>
      </c>
      <c r="E7" s="72">
        <v>8.5407714301840993</v>
      </c>
      <c r="F7" s="72">
        <v>2.6256996429080619</v>
      </c>
      <c r="G7" s="72">
        <v>7.6435871162871809</v>
      </c>
      <c r="H7" s="72">
        <v>14.920957108876852</v>
      </c>
      <c r="I7" s="72">
        <v>6.6579127500156385</v>
      </c>
      <c r="J7" s="72">
        <v>1.7522703532195028</v>
      </c>
      <c r="K7" s="72">
        <v>0.19992604657144833</v>
      </c>
      <c r="L7" s="72">
        <v>2.8885907209432151E-2</v>
      </c>
      <c r="M7" s="72">
        <v>13.843812782518098</v>
      </c>
      <c r="N7" s="72">
        <v>305.37457855597819</v>
      </c>
    </row>
    <row r="8" spans="1:14" ht="16" thickBot="1" x14ac:dyDescent="0.4">
      <c r="A8" s="74" t="s">
        <v>4</v>
      </c>
      <c r="B8" s="72">
        <v>217.33667211468631</v>
      </c>
      <c r="C8" s="72">
        <v>0.57632492909011523</v>
      </c>
      <c r="D8" s="72">
        <v>28.278778360840576</v>
      </c>
      <c r="E8" s="72">
        <v>9.826307825271579</v>
      </c>
      <c r="F8" s="72">
        <v>2.109626904107234</v>
      </c>
      <c r="G8" s="72">
        <v>7.2481001622082921</v>
      </c>
      <c r="H8" s="72">
        <v>9.3092665867637461</v>
      </c>
      <c r="I8" s="72">
        <v>4.0347700188148696</v>
      </c>
      <c r="J8" s="72">
        <v>1.8693337278582058</v>
      </c>
      <c r="K8" s="72">
        <v>0.10391493954339562</v>
      </c>
      <c r="L8" s="72">
        <v>2.1392510300656236E-2</v>
      </c>
      <c r="M8" s="72">
        <v>10.960860874385645</v>
      </c>
      <c r="N8" s="72">
        <v>291.67534895384193</v>
      </c>
    </row>
    <row r="9" spans="1:14" ht="16" thickBot="1" x14ac:dyDescent="0.4">
      <c r="A9" s="74" t="s">
        <v>5</v>
      </c>
      <c r="B9" s="72">
        <v>274.18264747834144</v>
      </c>
      <c r="C9" s="72">
        <v>0.21712547225551115</v>
      </c>
      <c r="D9" s="72">
        <v>32.270188577600962</v>
      </c>
      <c r="E9" s="72">
        <v>9.9753362666728371</v>
      </c>
      <c r="F9" s="72">
        <v>2.8964449419013043</v>
      </c>
      <c r="G9" s="72">
        <v>8.5994694745542013</v>
      </c>
      <c r="H9" s="72">
        <v>9.2550493909156515</v>
      </c>
      <c r="I9" s="72">
        <v>4.7625332437087922</v>
      </c>
      <c r="J9" s="72">
        <v>1.1408305771456533</v>
      </c>
      <c r="K9" s="72">
        <v>0.16892077525816487</v>
      </c>
      <c r="L9" s="72">
        <v>1.6375544226703727</v>
      </c>
      <c r="M9" s="72">
        <v>5.0233209873201616</v>
      </c>
      <c r="N9" s="72">
        <v>350.12942160842357</v>
      </c>
    </row>
    <row r="10" spans="1:14" ht="16" thickBot="1" x14ac:dyDescent="0.4">
      <c r="A10" s="74" t="s">
        <v>6</v>
      </c>
      <c r="B10" s="72">
        <v>111.8838307558638</v>
      </c>
      <c r="C10" s="72">
        <v>0.40132686661086869</v>
      </c>
      <c r="D10" s="72">
        <v>14.073128407629651</v>
      </c>
      <c r="E10" s="72">
        <v>3.6100749199606801</v>
      </c>
      <c r="F10" s="72">
        <v>1.07002364932653</v>
      </c>
      <c r="G10" s="72">
        <v>4.0906172608712454</v>
      </c>
      <c r="H10" s="72">
        <v>2.0512354809394915</v>
      </c>
      <c r="I10" s="72">
        <v>1.5703509669128137</v>
      </c>
      <c r="J10" s="72">
        <v>3.2250462124240253</v>
      </c>
      <c r="K10" s="72">
        <v>0</v>
      </c>
      <c r="L10" s="72">
        <v>1.7783110174206019E-2</v>
      </c>
      <c r="M10" s="72">
        <v>6.6165793994672359</v>
      </c>
      <c r="N10" s="72">
        <v>148.60999703021005</v>
      </c>
    </row>
    <row r="11" spans="1:14" ht="16" thickBot="1" x14ac:dyDescent="0.4">
      <c r="A11" s="74" t="s">
        <v>7</v>
      </c>
      <c r="B11" s="72">
        <v>47.064568821722254</v>
      </c>
      <c r="C11" s="72">
        <v>0.1922471658040385</v>
      </c>
      <c r="D11" s="72">
        <v>8.249159497514519</v>
      </c>
      <c r="E11" s="72">
        <v>2.3294008556835442</v>
      </c>
      <c r="F11" s="72">
        <v>0.49330180502150101</v>
      </c>
      <c r="G11" s="72">
        <v>1.3371989267321063</v>
      </c>
      <c r="H11" s="72">
        <v>0.74182316222617861</v>
      </c>
      <c r="I11" s="72">
        <v>0.69072053701293967</v>
      </c>
      <c r="J11" s="72">
        <v>0.21781675763228672</v>
      </c>
      <c r="K11" s="72">
        <v>4.4281384904040724E-2</v>
      </c>
      <c r="L11" s="72">
        <v>3.1310921648539936E-2</v>
      </c>
      <c r="M11" s="72">
        <v>2.4706948292945774</v>
      </c>
      <c r="N11" s="72">
        <v>63.862524665237707</v>
      </c>
    </row>
    <row r="12" spans="1:14" ht="16" thickBot="1" x14ac:dyDescent="0.4">
      <c r="A12" s="74" t="s">
        <v>8</v>
      </c>
      <c r="B12" s="72">
        <v>14.241868587248593</v>
      </c>
      <c r="C12" s="72">
        <v>0.16084681601182052</v>
      </c>
      <c r="D12" s="72">
        <v>3.4427189804074527</v>
      </c>
      <c r="E12" s="72">
        <v>1.1837687702044564</v>
      </c>
      <c r="F12" s="72">
        <v>0.18701681078689983</v>
      </c>
      <c r="G12" s="72">
        <v>0.34028301236428882</v>
      </c>
      <c r="H12" s="72">
        <v>1.5660494362094952</v>
      </c>
      <c r="I12" s="72">
        <v>0.34291100843731176</v>
      </c>
      <c r="J12" s="72">
        <v>0.75932773575128376</v>
      </c>
      <c r="K12" s="72">
        <v>0</v>
      </c>
      <c r="L12" s="72">
        <v>7.182205448785807E-2</v>
      </c>
      <c r="M12" s="72">
        <v>0.15116604020831464</v>
      </c>
      <c r="N12" s="72">
        <v>22.447779252121414</v>
      </c>
    </row>
    <row r="13" spans="1:14" ht="16" thickBot="1" x14ac:dyDescent="0.4">
      <c r="A13" s="74" t="s">
        <v>9</v>
      </c>
      <c r="B13" s="72">
        <v>216.71340475176282</v>
      </c>
      <c r="C13" s="72">
        <v>0.36396079480349125</v>
      </c>
      <c r="D13" s="72">
        <v>32.177614158526502</v>
      </c>
      <c r="E13" s="72">
        <v>47.646325374457312</v>
      </c>
      <c r="F13" s="72">
        <v>3.439962099490887</v>
      </c>
      <c r="G13" s="72">
        <v>8.5349359406472161</v>
      </c>
      <c r="H13" s="72">
        <v>35.105561128799138</v>
      </c>
      <c r="I13" s="72">
        <v>9.6531531509179302</v>
      </c>
      <c r="J13" s="72">
        <v>4.9035215092220144</v>
      </c>
      <c r="K13" s="72">
        <v>1.9305744907317872</v>
      </c>
      <c r="L13" s="72">
        <v>4.789569507362635E-2</v>
      </c>
      <c r="M13" s="72">
        <v>29.81298444643302</v>
      </c>
      <c r="N13" s="72">
        <v>390.32989354080911</v>
      </c>
    </row>
    <row r="14" spans="1:14" ht="16" thickBot="1" x14ac:dyDescent="0.4">
      <c r="A14" s="74" t="s">
        <v>88</v>
      </c>
      <c r="B14" s="72">
        <v>3.3310208422245684</v>
      </c>
      <c r="C14" s="72">
        <v>6.0449814861869967E-4</v>
      </c>
      <c r="D14" s="72">
        <v>0.68777544051092876</v>
      </c>
      <c r="E14" s="72">
        <v>1.9611464969780893E-2</v>
      </c>
      <c r="F14" s="72">
        <v>1.2654533688141303E-2</v>
      </c>
      <c r="G14" s="72">
        <v>2.0020457831973579E-2</v>
      </c>
      <c r="H14" s="72">
        <v>3.2207940809362998E-2</v>
      </c>
      <c r="I14" s="72">
        <v>3.9761117764061654E-4</v>
      </c>
      <c r="J14" s="72">
        <v>0.10109838734220838</v>
      </c>
      <c r="K14" s="72">
        <v>0</v>
      </c>
      <c r="L14" s="72">
        <v>0</v>
      </c>
      <c r="M14" s="72">
        <v>0.17959339723819878</v>
      </c>
      <c r="N14" s="72">
        <v>4.3849845739434947</v>
      </c>
    </row>
    <row r="15" spans="1:14" ht="16" thickBot="1" x14ac:dyDescent="0.4">
      <c r="A15" s="74" t="s">
        <v>125</v>
      </c>
      <c r="B15" s="72">
        <v>21.562485333476808</v>
      </c>
      <c r="C15" s="72">
        <v>0.3169283962119146</v>
      </c>
      <c r="D15" s="72">
        <v>2.8352127653157821</v>
      </c>
      <c r="E15" s="72">
        <v>2.5973115821069634E-2</v>
      </c>
      <c r="F15" s="72">
        <v>0.12864742331724285</v>
      </c>
      <c r="G15" s="72">
        <v>0.37874091035773133</v>
      </c>
      <c r="H15" s="72">
        <v>8.1027360339232732E-3</v>
      </c>
      <c r="I15" s="72">
        <v>0</v>
      </c>
      <c r="J15" s="72">
        <v>2.5714919421949221E-2</v>
      </c>
      <c r="K15" s="72">
        <v>0</v>
      </c>
      <c r="L15" s="72">
        <v>0</v>
      </c>
      <c r="M15" s="72">
        <v>3.5498457678848259E-2</v>
      </c>
      <c r="N15" s="72">
        <v>25.317304057615967</v>
      </c>
    </row>
    <row r="16" spans="1:14" ht="16" thickBot="1" x14ac:dyDescent="0.4">
      <c r="A16" s="173" t="s">
        <v>10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5"/>
    </row>
    <row r="17" spans="1:14" ht="16" thickBot="1" x14ac:dyDescent="0.4">
      <c r="A17" s="74" t="s">
        <v>11</v>
      </c>
      <c r="B17" s="72">
        <v>469.0676508490651</v>
      </c>
      <c r="C17" s="72">
        <v>0.9067645547876978</v>
      </c>
      <c r="D17" s="72">
        <v>68.50715303302546</v>
      </c>
      <c r="E17" s="72">
        <v>67.651217059608513</v>
      </c>
      <c r="F17" s="72">
        <v>5.9891021224121754</v>
      </c>
      <c r="G17" s="72">
        <v>16.382846213582202</v>
      </c>
      <c r="H17" s="72">
        <v>46.624863940949979</v>
      </c>
      <c r="I17" s="72">
        <v>15.753004438158554</v>
      </c>
      <c r="J17" s="72">
        <v>7.5058864999105381</v>
      </c>
      <c r="K17" s="72">
        <v>2.529908830872925</v>
      </c>
      <c r="L17" s="72">
        <v>0.40908034570158214</v>
      </c>
      <c r="M17" s="72">
        <v>39.424791084706818</v>
      </c>
      <c r="N17" s="72">
        <v>740.75226897255516</v>
      </c>
    </row>
    <row r="18" spans="1:14" ht="16" thickBot="1" x14ac:dyDescent="0.4">
      <c r="A18" s="75" t="s">
        <v>12</v>
      </c>
      <c r="B18" s="72">
        <v>1202.6786057886322</v>
      </c>
      <c r="C18" s="72">
        <v>2.4890106776239853</v>
      </c>
      <c r="D18" s="72">
        <v>150.28850615295593</v>
      </c>
      <c r="E18" s="72">
        <v>46.390415582430876</v>
      </c>
      <c r="F18" s="72">
        <v>12.838944974161631</v>
      </c>
      <c r="G18" s="72">
        <v>40.042058366813116</v>
      </c>
      <c r="H18" s="72">
        <v>53.993200151523993</v>
      </c>
      <c r="I18" s="72">
        <v>23.525432631108334</v>
      </c>
      <c r="J18" s="72">
        <v>11.037672076739772</v>
      </c>
      <c r="K18" s="72">
        <v>0.72285438359361687</v>
      </c>
      <c r="L18" s="72">
        <v>2.8167253622888722</v>
      </c>
      <c r="M18" s="72">
        <v>43.524540739619447</v>
      </c>
      <c r="N18" s="72">
        <v>1590.3479668853431</v>
      </c>
    </row>
    <row r="19" spans="1:14" s="77" customFormat="1" ht="16.5" thickTop="1" thickBot="1" x14ac:dyDescent="0.4">
      <c r="A19" s="76" t="s">
        <v>14</v>
      </c>
      <c r="B19" s="73">
        <v>1671.7462566364766</v>
      </c>
      <c r="C19" s="73">
        <v>3.3957752324116153</v>
      </c>
      <c r="D19" s="73">
        <v>218.79565918598442</v>
      </c>
      <c r="E19" s="73">
        <v>114.04163264203555</v>
      </c>
      <c r="F19" s="73">
        <v>18.828047096573478</v>
      </c>
      <c r="G19" s="73">
        <v>56.424904580396131</v>
      </c>
      <c r="H19" s="73">
        <v>100.61806409247828</v>
      </c>
      <c r="I19" s="73">
        <v>39.278437069267653</v>
      </c>
      <c r="J19" s="73">
        <v>18.543558576649644</v>
      </c>
      <c r="K19" s="73">
        <v>3.252763214466547</v>
      </c>
      <c r="L19" s="73">
        <v>3.2258057079903764</v>
      </c>
      <c r="M19" s="73">
        <v>82.949331824316488</v>
      </c>
      <c r="N19" s="73">
        <v>2331.1002358536307</v>
      </c>
    </row>
    <row r="20" spans="1:14" ht="16" thickTop="1" x14ac:dyDescent="0.35">
      <c r="A20" s="28" t="s">
        <v>129</v>
      </c>
    </row>
  </sheetData>
  <mergeCells count="3">
    <mergeCell ref="A4:N4"/>
    <mergeCell ref="A16:N16"/>
    <mergeCell ref="A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0"/>
  <sheetViews>
    <sheetView topLeftCell="A3" workbookViewId="0">
      <selection activeCell="A16" sqref="A16"/>
    </sheetView>
  </sheetViews>
  <sheetFormatPr baseColWidth="10" defaultColWidth="11.453125" defaultRowHeight="12.5" x14ac:dyDescent="0.25"/>
  <cols>
    <col min="1" max="1" width="111.81640625" style="22" customWidth="1"/>
    <col min="2" max="2" width="2" style="20" customWidth="1"/>
    <col min="3" max="3" width="7.81640625" style="20" customWidth="1"/>
    <col min="4" max="16384" width="11.453125" style="20"/>
  </cols>
  <sheetData>
    <row r="2" spans="1:4" ht="15" x14ac:dyDescent="0.3">
      <c r="A2" s="25" t="s">
        <v>60</v>
      </c>
      <c r="C2" s="21"/>
      <c r="D2" s="21"/>
    </row>
    <row r="3" spans="1:4" x14ac:dyDescent="0.25">
      <c r="B3" s="100"/>
      <c r="C3" s="100"/>
    </row>
    <row r="4" spans="1:4" ht="15" x14ac:dyDescent="0.25">
      <c r="A4" s="23" t="str">
        <f>+Santé_ménage!B7</f>
        <v>1.	SANTE DES MEMBRES DU MENAGE</v>
      </c>
    </row>
    <row r="5" spans="1:4" x14ac:dyDescent="0.25">
      <c r="A5" s="22" t="str">
        <f>Tab1.1!_Toc495579732</f>
        <v>Tableau 1- 1 : Évolution des taux de morbidité, par région, milieu, groupe d’âge et niveau d'instruction selon le sexe (%)</v>
      </c>
      <c r="C5" s="24"/>
    </row>
    <row r="6" spans="1:4" ht="25" x14ac:dyDescent="0.25">
      <c r="A6" s="22" t="str">
        <f>Tab1.2!_Toc495579733</f>
        <v>Tableau 1- 2 : Taux de morbidité par région, milieu et niveau d’instruction du chef de ménage selon le groupe d’âges au cours des trois derniers mois (%)</v>
      </c>
      <c r="C6" s="24"/>
    </row>
    <row r="7" spans="1:4" ht="25" x14ac:dyDescent="0.25">
      <c r="A7" s="22" t="str">
        <f>+'Tab1.3'!A2</f>
        <v>Tableau 1- 3 : Prévalence  de certaines maladies au cours des 3 derniers mois, selon la région, le milieu, le sexe et le groupe d’âge (%)</v>
      </c>
      <c r="C7" s="24"/>
    </row>
    <row r="8" spans="1:4" x14ac:dyDescent="0.25">
      <c r="A8" s="22" t="str">
        <f>Tab1.4!_Toc495579735</f>
        <v>Tableau 1- 4: Proportion des personnes ayant une assurance maladie  (%)</v>
      </c>
      <c r="C8" s="24"/>
    </row>
    <row r="9" spans="1:4" x14ac:dyDescent="0.25">
      <c r="A9" s="22" t="str">
        <f>+Tab1.5!_Toc495579713</f>
        <v>Tableau 1- 5: Les types d'assurance maladie les plus frequentées au Mali (%)</v>
      </c>
      <c r="C9" s="24"/>
    </row>
    <row r="10" spans="1:4" x14ac:dyDescent="0.25">
      <c r="A10" s="22" t="str">
        <f>Tab1.6!_Toc495579714</f>
        <v>Tableau 1- 6: Consommation du tabac  (%)</v>
      </c>
      <c r="C10" s="24"/>
    </row>
    <row r="11" spans="1:4" ht="28.25" customHeight="1" x14ac:dyDescent="0.25">
      <c r="A11" s="23" t="s">
        <v>102</v>
      </c>
      <c r="C11" s="24"/>
    </row>
    <row r="12" spans="1:4" ht="25" x14ac:dyDescent="0.25">
      <c r="A12" s="22" t="str">
        <f>'Tab2,1'!A1</f>
        <v>Tableau 2- 1 : Proportion des ménages ayant connu l’insécurité alimentaire lors des 12 derniers mois par région et milieu de résidence (%)</v>
      </c>
      <c r="C12" s="24"/>
    </row>
    <row r="13" spans="1:4" x14ac:dyDescent="0.25">
      <c r="A13" s="22" t="str">
        <f>'Tab2,2'!A1:K1</f>
        <v>Tableau 2- 2 : Principales stratégies adoptées pour gérer l'insécurité alimentaire dans les ménages, par milieu de résidence (%)</v>
      </c>
      <c r="C13" s="24"/>
    </row>
    <row r="14" spans="1:4" ht="15" x14ac:dyDescent="0.25">
      <c r="A14" s="23"/>
      <c r="C14" s="24"/>
    </row>
    <row r="15" spans="1:4" ht="15" x14ac:dyDescent="0.25">
      <c r="A15" s="23" t="str">
        <f>+Conso!C9</f>
        <v xml:space="preserve">DEPENSES DE CONSOMMATION TRIMESTRIELLE </v>
      </c>
      <c r="C15" s="24"/>
    </row>
    <row r="16" spans="1:4" x14ac:dyDescent="0.25">
      <c r="A16" s="22" t="str">
        <f>+Tab3.1!_Toc29306367</f>
        <v>Tableau 3- 1: Dépenses trimestrielles des selon le milieu de résidence (FCFA)</v>
      </c>
      <c r="C16" s="24"/>
    </row>
    <row r="17" spans="1:3" x14ac:dyDescent="0.25">
      <c r="A17" s="22" t="str">
        <f>+'Tab3.2'!A2</f>
        <v>Tableau 3- 2: Proportion des dépenses selon milieu et le mode d’acquisition (%)</v>
      </c>
      <c r="C17" s="24"/>
    </row>
    <row r="18" spans="1:3" x14ac:dyDescent="0.25">
      <c r="A18" s="22" t="str">
        <f>+Tab3.3!_Toc29306368</f>
        <v>Tableau 3- 3: Structure de la consommation des ménages entre juillet – septembre 2023 selon le mode d’acquisition (%)</v>
      </c>
      <c r="C18" s="24"/>
    </row>
    <row r="19" spans="1:3" x14ac:dyDescent="0.25">
      <c r="A19" s="22" t="str">
        <f>+Tab3.4!_Hlk28104207</f>
        <v>Tableau 3- 4: Part des dépenses par fonctions de consommation selon le milieu de résidence</v>
      </c>
      <c r="C19" s="24"/>
    </row>
    <row r="20" spans="1:3" x14ac:dyDescent="0.25">
      <c r="A20" s="22" t="str">
        <f>+'Tab3.5'!A2</f>
        <v>Tableau 3- 5: Dépenses trimestrielles par région et selon le poste (milliards de FCFA)</v>
      </c>
      <c r="C20" s="24"/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G12"/>
  <sheetViews>
    <sheetView workbookViewId="0">
      <selection activeCell="E16" sqref="E16"/>
    </sheetView>
  </sheetViews>
  <sheetFormatPr baseColWidth="10" defaultRowHeight="14.5" x14ac:dyDescent="0.35"/>
  <sheetData>
    <row r="7" spans="2:7" ht="15.75" customHeight="1" x14ac:dyDescent="0.35">
      <c r="B7" s="101" t="s">
        <v>61</v>
      </c>
      <c r="C7" s="101"/>
      <c r="D7" s="101"/>
      <c r="E7" s="101"/>
      <c r="F7" s="101"/>
      <c r="G7" s="101"/>
    </row>
    <row r="8" spans="2:7" x14ac:dyDescent="0.35">
      <c r="B8" s="101"/>
      <c r="C8" s="101"/>
      <c r="D8" s="101"/>
      <c r="E8" s="101"/>
      <c r="F8" s="101"/>
      <c r="G8" s="101"/>
    </row>
    <row r="9" spans="2:7" x14ac:dyDescent="0.35">
      <c r="B9" s="101"/>
      <c r="C9" s="101"/>
      <c r="D9" s="101"/>
      <c r="E9" s="101"/>
      <c r="F9" s="101"/>
      <c r="G9" s="101"/>
    </row>
    <row r="10" spans="2:7" x14ac:dyDescent="0.35">
      <c r="B10" s="101"/>
      <c r="C10" s="101"/>
      <c r="D10" s="101"/>
      <c r="E10" s="101"/>
      <c r="F10" s="101"/>
      <c r="G10" s="101"/>
    </row>
    <row r="11" spans="2:7" ht="37.5" customHeight="1" x14ac:dyDescent="0.35">
      <c r="B11" s="101"/>
      <c r="C11" s="101"/>
      <c r="D11" s="101"/>
      <c r="E11" s="101"/>
      <c r="F11" s="101"/>
      <c r="G11" s="101"/>
    </row>
    <row r="12" spans="2:7" ht="38.25" customHeight="1" x14ac:dyDescent="0.35">
      <c r="B12" s="101"/>
      <c r="C12" s="101"/>
      <c r="D12" s="101"/>
      <c r="E12" s="101"/>
      <c r="F12" s="101"/>
      <c r="G12" s="101"/>
    </row>
  </sheetData>
  <mergeCells count="1">
    <mergeCell ref="B7:G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3"/>
  <sheetViews>
    <sheetView tabSelected="1" topLeftCell="A16" workbookViewId="0">
      <selection activeCell="J22" sqref="J22"/>
    </sheetView>
  </sheetViews>
  <sheetFormatPr baseColWidth="10" defaultColWidth="11.54296875" defaultRowHeight="15.65" customHeight="1" x14ac:dyDescent="0.35"/>
  <cols>
    <col min="1" max="1" width="21.7265625" style="46" customWidth="1"/>
    <col min="2" max="2" width="13.7265625" style="46" bestFit="1" customWidth="1"/>
    <col min="3" max="4" width="13.54296875" style="46" bestFit="1" customWidth="1"/>
    <col min="5" max="5" width="15.7265625" style="46" customWidth="1"/>
    <col min="6" max="6" width="11.54296875" style="46"/>
    <col min="7" max="7" width="14.81640625" style="46" customWidth="1"/>
    <col min="8" max="16384" width="11.54296875" style="46"/>
  </cols>
  <sheetData>
    <row r="2" spans="1:9" ht="15.65" customHeight="1" thickBot="1" x14ac:dyDescent="0.4">
      <c r="A2" s="105" t="s">
        <v>120</v>
      </c>
      <c r="B2" s="105"/>
      <c r="C2" s="105"/>
      <c r="D2" s="105"/>
      <c r="E2" s="105"/>
      <c r="F2" s="105"/>
      <c r="G2" s="105"/>
      <c r="I2" s="52"/>
    </row>
    <row r="3" spans="1:9" ht="15.65" customHeight="1" thickBot="1" x14ac:dyDescent="0.4">
      <c r="A3" s="26"/>
      <c r="B3" s="106" t="s">
        <v>127</v>
      </c>
      <c r="C3" s="107"/>
      <c r="D3" s="108"/>
      <c r="E3" s="106" t="s">
        <v>128</v>
      </c>
      <c r="F3" s="107"/>
      <c r="G3" s="108"/>
      <c r="I3" s="52"/>
    </row>
    <row r="4" spans="1:9" ht="15.65" customHeight="1" thickBot="1" x14ac:dyDescent="0.4">
      <c r="A4" s="3"/>
      <c r="B4" s="2" t="s">
        <v>16</v>
      </c>
      <c r="C4" s="2" t="s">
        <v>17</v>
      </c>
      <c r="D4" s="2" t="s">
        <v>14</v>
      </c>
      <c r="E4" s="2" t="s">
        <v>16</v>
      </c>
      <c r="F4" s="2" t="s">
        <v>17</v>
      </c>
      <c r="G4" s="2" t="s">
        <v>14</v>
      </c>
      <c r="I4" s="52"/>
    </row>
    <row r="5" spans="1:9" ht="15.65" customHeight="1" x14ac:dyDescent="0.35">
      <c r="A5" s="102" t="s">
        <v>0</v>
      </c>
      <c r="B5" s="103"/>
      <c r="C5" s="103"/>
      <c r="D5" s="103"/>
      <c r="E5" s="103"/>
      <c r="F5" s="103"/>
      <c r="G5" s="104"/>
      <c r="I5" s="52"/>
    </row>
    <row r="6" spans="1:9" ht="15.65" customHeight="1" thickBot="1" x14ac:dyDescent="0.4">
      <c r="A6" s="1" t="s">
        <v>1</v>
      </c>
      <c r="B6" s="94">
        <v>19.860069890066264</v>
      </c>
      <c r="C6" s="94">
        <v>22.326929607933536</v>
      </c>
      <c r="D6" s="94">
        <v>21.137720536470141</v>
      </c>
      <c r="E6" s="94">
        <v>25.137564538679552</v>
      </c>
      <c r="F6" s="94">
        <v>27.498334464549018</v>
      </c>
      <c r="G6" s="94">
        <v>26.364485705728153</v>
      </c>
      <c r="I6" s="52"/>
    </row>
    <row r="7" spans="1:9" ht="15.65" customHeight="1" thickBot="1" x14ac:dyDescent="0.4">
      <c r="A7" s="1" t="s">
        <v>2</v>
      </c>
      <c r="B7" s="94">
        <v>24.428484619155942</v>
      </c>
      <c r="C7" s="94">
        <v>29.262405498867182</v>
      </c>
      <c r="D7" s="94">
        <v>26.847251312158399</v>
      </c>
      <c r="E7" s="94">
        <v>29.05842789090644</v>
      </c>
      <c r="F7" s="94">
        <v>34.516269166164534</v>
      </c>
      <c r="G7" s="94">
        <v>31.790396725210591</v>
      </c>
      <c r="I7" s="52"/>
    </row>
    <row r="8" spans="1:9" ht="15.65" customHeight="1" thickBot="1" x14ac:dyDescent="0.4">
      <c r="A8" s="1" t="s">
        <v>3</v>
      </c>
      <c r="B8" s="94">
        <v>22.728428354213971</v>
      </c>
      <c r="C8" s="94">
        <v>27.649181699612495</v>
      </c>
      <c r="D8" s="94">
        <v>25.245950004989588</v>
      </c>
      <c r="E8" s="94">
        <v>28.995594223267339</v>
      </c>
      <c r="F8" s="94">
        <v>28.81531445896135</v>
      </c>
      <c r="G8" s="94">
        <v>28.90356448807017</v>
      </c>
      <c r="I8" s="52"/>
    </row>
    <row r="9" spans="1:9" ht="15.65" customHeight="1" thickBot="1" x14ac:dyDescent="0.4">
      <c r="A9" s="1" t="s">
        <v>4</v>
      </c>
      <c r="B9" s="94">
        <v>28.16256010357926</v>
      </c>
      <c r="C9" s="94">
        <v>31.278123914764222</v>
      </c>
      <c r="D9" s="94">
        <v>29.716860520891323</v>
      </c>
      <c r="E9" s="94">
        <v>32.912353534817981</v>
      </c>
      <c r="F9" s="94">
        <v>37.574017055357103</v>
      </c>
      <c r="G9" s="94">
        <v>35.236436187336338</v>
      </c>
      <c r="I9" s="52"/>
    </row>
    <row r="10" spans="1:9" ht="15.65" customHeight="1" thickBot="1" x14ac:dyDescent="0.4">
      <c r="A10" s="1" t="s">
        <v>5</v>
      </c>
      <c r="B10" s="94">
        <v>39.461778346057571</v>
      </c>
      <c r="C10" s="94">
        <v>42.502771030705269</v>
      </c>
      <c r="D10" s="94">
        <v>40.980315280493905</v>
      </c>
      <c r="E10" s="94">
        <v>45.793072262049876</v>
      </c>
      <c r="F10" s="94">
        <v>51.169243993764979</v>
      </c>
      <c r="G10" s="94">
        <v>48.473816404539413</v>
      </c>
      <c r="I10" s="52"/>
    </row>
    <row r="11" spans="1:9" ht="15.65" customHeight="1" thickBot="1" x14ac:dyDescent="0.4">
      <c r="A11" s="1" t="s">
        <v>6</v>
      </c>
      <c r="B11" s="94">
        <v>68.121313169471023</v>
      </c>
      <c r="C11" s="94">
        <v>72.291912746559007</v>
      </c>
      <c r="D11" s="94">
        <v>70.042696757128169</v>
      </c>
      <c r="E11" s="94">
        <v>66.325836303324607</v>
      </c>
      <c r="F11" s="94">
        <v>72.003403888076207</v>
      </c>
      <c r="G11" s="94">
        <v>68.9421249539228</v>
      </c>
      <c r="I11" s="52"/>
    </row>
    <row r="12" spans="1:9" ht="15.65" customHeight="1" thickBot="1" x14ac:dyDescent="0.4">
      <c r="A12" s="1" t="s">
        <v>7</v>
      </c>
      <c r="B12" s="94">
        <v>16.672019548796683</v>
      </c>
      <c r="C12" s="94">
        <v>23.19663692928378</v>
      </c>
      <c r="D12" s="94">
        <v>19.938432680907134</v>
      </c>
      <c r="E12" s="94">
        <v>19.352172597709718</v>
      </c>
      <c r="F12" s="94">
        <v>25.518897308216538</v>
      </c>
      <c r="G12" s="94">
        <v>22.415714764299882</v>
      </c>
      <c r="I12" s="52"/>
    </row>
    <row r="13" spans="1:9" ht="15.65" customHeight="1" thickBot="1" x14ac:dyDescent="0.4">
      <c r="A13" s="1" t="s">
        <v>8</v>
      </c>
      <c r="B13" s="94">
        <v>39.864445580491527</v>
      </c>
      <c r="C13" s="94">
        <v>48.418636044117939</v>
      </c>
      <c r="D13" s="94">
        <v>44.143442116333674</v>
      </c>
      <c r="E13" s="94">
        <v>44.002147450144882</v>
      </c>
      <c r="F13" s="94">
        <v>48.864551247986</v>
      </c>
      <c r="G13" s="94">
        <v>46.433177151480031</v>
      </c>
      <c r="I13" s="52"/>
    </row>
    <row r="14" spans="1:9" ht="15.65" customHeight="1" thickBot="1" x14ac:dyDescent="0.4">
      <c r="A14" s="1" t="s">
        <v>9</v>
      </c>
      <c r="B14" s="94">
        <v>16.8366469168568</v>
      </c>
      <c r="C14" s="94">
        <v>23.446399925168272</v>
      </c>
      <c r="D14" s="94">
        <v>20.253662499403138</v>
      </c>
      <c r="E14" s="94">
        <v>20.966353989271624</v>
      </c>
      <c r="F14" s="94">
        <v>26.171097493970191</v>
      </c>
      <c r="G14" s="94">
        <v>23.656148494435079</v>
      </c>
      <c r="I14" s="52"/>
    </row>
    <row r="15" spans="1:9" ht="15.65" customHeight="1" thickBot="1" x14ac:dyDescent="0.4">
      <c r="A15" s="1" t="s">
        <v>88</v>
      </c>
      <c r="B15" s="94">
        <v>9.4515863303127805</v>
      </c>
      <c r="C15" s="94">
        <v>10.833073276947122</v>
      </c>
      <c r="D15" s="94">
        <v>10.04654981432224</v>
      </c>
      <c r="E15" s="94">
        <v>9.5286287311046944</v>
      </c>
      <c r="F15" s="94">
        <v>12.111978824695964</v>
      </c>
      <c r="G15" s="94">
        <v>10.639522391656905</v>
      </c>
      <c r="I15" s="52"/>
    </row>
    <row r="16" spans="1:9" ht="15.65" customHeight="1" thickBot="1" x14ac:dyDescent="0.4">
      <c r="A16" s="35" t="s">
        <v>89</v>
      </c>
      <c r="B16" s="94">
        <v>22.474298881682166</v>
      </c>
      <c r="C16" s="94">
        <v>23.73898401633944</v>
      </c>
      <c r="D16" s="94">
        <v>23.045008595640617</v>
      </c>
      <c r="E16" s="94">
        <v>15.80500519768815</v>
      </c>
      <c r="F16" s="94">
        <v>15.445480177425788</v>
      </c>
      <c r="G16" s="94">
        <v>15.642037710951643</v>
      </c>
      <c r="I16" s="52"/>
    </row>
    <row r="17" spans="1:9" ht="15.65" customHeight="1" x14ac:dyDescent="0.35">
      <c r="A17" s="102" t="s">
        <v>10</v>
      </c>
      <c r="B17" s="103"/>
      <c r="C17" s="103"/>
      <c r="D17" s="103"/>
      <c r="E17" s="103"/>
      <c r="F17" s="103"/>
      <c r="G17" s="104"/>
      <c r="I17" s="52"/>
    </row>
    <row r="18" spans="1:9" ht="15.65" customHeight="1" thickBot="1" x14ac:dyDescent="0.4">
      <c r="A18" s="8" t="s">
        <v>11</v>
      </c>
      <c r="B18" s="94">
        <v>22.51382872582559</v>
      </c>
      <c r="C18" s="94">
        <v>23.446399925168272</v>
      </c>
      <c r="D18" s="94">
        <v>25.3043543178613</v>
      </c>
      <c r="E18" s="94">
        <v>26.717297437892405</v>
      </c>
      <c r="F18" s="94">
        <v>31.709106683491427</v>
      </c>
      <c r="G18" s="94">
        <v>29.273196614358156</v>
      </c>
      <c r="I18" s="52"/>
    </row>
    <row r="19" spans="1:9" ht="15.65" customHeight="1" thickBot="1" x14ac:dyDescent="0.4">
      <c r="A19" s="8" t="s">
        <v>12</v>
      </c>
      <c r="B19" s="94">
        <v>28.779879875002308</v>
      </c>
      <c r="C19" s="94">
        <v>32.028713515145057</v>
      </c>
      <c r="D19" s="94">
        <v>30.408860478266003</v>
      </c>
      <c r="E19" s="94">
        <v>33.69640950085563</v>
      </c>
      <c r="F19" s="94">
        <v>36.659011917165259</v>
      </c>
      <c r="G19" s="94">
        <v>35.183290440174929</v>
      </c>
      <c r="I19" s="52"/>
    </row>
    <row r="20" spans="1:9" ht="15.65" customHeight="1" x14ac:dyDescent="0.35">
      <c r="A20" s="102" t="s">
        <v>18</v>
      </c>
      <c r="B20" s="103"/>
      <c r="C20" s="103"/>
      <c r="D20" s="103"/>
      <c r="E20" s="103"/>
      <c r="F20" s="103"/>
      <c r="G20" s="104"/>
      <c r="I20" s="52"/>
    </row>
    <row r="21" spans="1:9" ht="15.65" customHeight="1" thickBot="1" x14ac:dyDescent="0.4">
      <c r="A21" s="1" t="s">
        <v>19</v>
      </c>
      <c r="B21" s="94">
        <v>38.352463130400579</v>
      </c>
      <c r="C21" s="94">
        <v>35.960973313794312</v>
      </c>
      <c r="D21" s="94">
        <v>37.23821139090397</v>
      </c>
      <c r="E21" s="94">
        <v>43.664666884949561</v>
      </c>
      <c r="F21" s="94">
        <v>42.062807354856055</v>
      </c>
      <c r="G21" s="94">
        <v>42.917884385940397</v>
      </c>
      <c r="I21" s="52"/>
    </row>
    <row r="22" spans="1:9" ht="15.65" customHeight="1" thickBot="1" x14ac:dyDescent="0.4">
      <c r="A22" s="1" t="s">
        <v>20</v>
      </c>
      <c r="B22" s="94">
        <v>27.46697825141775</v>
      </c>
      <c r="C22" s="94">
        <v>27.988881614587633</v>
      </c>
      <c r="D22" s="94">
        <v>27.714258827124539</v>
      </c>
      <c r="E22" s="94">
        <v>32.494638826694391</v>
      </c>
      <c r="F22" s="94">
        <v>34.309154893386953</v>
      </c>
      <c r="G22" s="94">
        <v>33.354830494330628</v>
      </c>
      <c r="I22" s="52"/>
    </row>
    <row r="23" spans="1:9" ht="15.65" customHeight="1" thickBot="1" x14ac:dyDescent="0.4">
      <c r="A23" s="1" t="s">
        <v>21</v>
      </c>
      <c r="B23" s="94">
        <v>24.010309436713921</v>
      </c>
      <c r="C23" s="94">
        <v>24.561706083943875</v>
      </c>
      <c r="D23" s="94">
        <v>24.273002896222714</v>
      </c>
      <c r="E23" s="94">
        <v>28.798632374899181</v>
      </c>
      <c r="F23" s="94">
        <v>29.92487017853886</v>
      </c>
      <c r="G23" s="94">
        <v>29.333386759651749</v>
      </c>
      <c r="I23" s="52"/>
    </row>
    <row r="24" spans="1:9" ht="15.65" customHeight="1" thickBot="1" x14ac:dyDescent="0.4">
      <c r="A24" s="1" t="s">
        <v>22</v>
      </c>
      <c r="B24" s="94">
        <v>19.419956294365033</v>
      </c>
      <c r="C24" s="94">
        <v>29.071930952217894</v>
      </c>
      <c r="D24" s="94">
        <v>24.687936859799791</v>
      </c>
      <c r="E24" s="94">
        <v>23.834375678204026</v>
      </c>
      <c r="F24" s="94">
        <v>32.195378922936072</v>
      </c>
      <c r="G24" s="94">
        <v>28.402045443662328</v>
      </c>
      <c r="I24" s="52"/>
    </row>
    <row r="25" spans="1:9" ht="15.65" customHeight="1" thickBot="1" x14ac:dyDescent="0.4">
      <c r="A25" s="1" t="s">
        <v>23</v>
      </c>
      <c r="B25" s="94">
        <v>48.964664828981284</v>
      </c>
      <c r="C25" s="94">
        <v>56.250343046998076</v>
      </c>
      <c r="D25" s="94">
        <v>52.2944781583669</v>
      </c>
      <c r="E25" s="94">
        <v>52.36603071799999</v>
      </c>
      <c r="F25" s="94">
        <v>57.816531080351922</v>
      </c>
      <c r="G25" s="94">
        <v>54.841125964951246</v>
      </c>
      <c r="I25" s="52"/>
    </row>
    <row r="26" spans="1:9" ht="15.65" customHeight="1" x14ac:dyDescent="0.35">
      <c r="A26" s="102" t="s">
        <v>24</v>
      </c>
      <c r="B26" s="103"/>
      <c r="C26" s="103"/>
      <c r="D26" s="103"/>
      <c r="E26" s="103"/>
      <c r="F26" s="103"/>
      <c r="G26" s="104"/>
      <c r="I26" s="52"/>
    </row>
    <row r="27" spans="1:9" ht="15.65" customHeight="1" thickBot="1" x14ac:dyDescent="0.4">
      <c r="A27" s="1" t="s">
        <v>25</v>
      </c>
      <c r="C27" s="52"/>
    </row>
    <row r="28" spans="1:9" ht="15.65" customHeight="1" thickBot="1" x14ac:dyDescent="0.4">
      <c r="A28" s="1" t="s">
        <v>15</v>
      </c>
      <c r="C28" s="52"/>
    </row>
    <row r="29" spans="1:9" ht="15.65" customHeight="1" thickBot="1" x14ac:dyDescent="0.4">
      <c r="A29" s="1" t="s">
        <v>26</v>
      </c>
      <c r="C29" s="52"/>
    </row>
    <row r="30" spans="1:9" ht="15.65" customHeight="1" thickBot="1" x14ac:dyDescent="0.4">
      <c r="A30" s="1" t="s">
        <v>27</v>
      </c>
      <c r="C30" s="52"/>
    </row>
    <row r="31" spans="1:9" ht="15.65" customHeight="1" thickBot="1" x14ac:dyDescent="0.4">
      <c r="A31" s="1" t="s">
        <v>28</v>
      </c>
      <c r="C31" s="52"/>
    </row>
    <row r="32" spans="1:9" ht="15.65" customHeight="1" thickBot="1" x14ac:dyDescent="0.4">
      <c r="A32" s="9" t="s">
        <v>14</v>
      </c>
    </row>
    <row r="33" spans="1:1" ht="15.65" customHeight="1" x14ac:dyDescent="0.35">
      <c r="A33" s="46" t="s">
        <v>129</v>
      </c>
    </row>
  </sheetData>
  <mergeCells count="7">
    <mergeCell ref="A26:G26"/>
    <mergeCell ref="A2:G2"/>
    <mergeCell ref="B3:D3"/>
    <mergeCell ref="E3:G3"/>
    <mergeCell ref="A5:G5"/>
    <mergeCell ref="A17:G17"/>
    <mergeCell ref="A20:G20"/>
  </mergeCells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workbookViewId="0">
      <selection sqref="A1:G1"/>
    </sheetView>
  </sheetViews>
  <sheetFormatPr baseColWidth="10" defaultColWidth="11.54296875" defaultRowHeight="15.5" x14ac:dyDescent="0.35"/>
  <cols>
    <col min="1" max="1" width="30.08984375" style="46" customWidth="1"/>
    <col min="2" max="2" width="18.453125" style="46" customWidth="1"/>
    <col min="3" max="5" width="11.54296875" style="46"/>
    <col min="6" max="6" width="18.7265625" style="46" customWidth="1"/>
    <col min="7" max="16384" width="11.54296875" style="46"/>
  </cols>
  <sheetData>
    <row r="1" spans="1:7" ht="48" customHeight="1" x14ac:dyDescent="0.35">
      <c r="A1" s="105" t="s">
        <v>62</v>
      </c>
      <c r="B1" s="105"/>
      <c r="C1" s="105"/>
      <c r="D1" s="105"/>
      <c r="E1" s="105"/>
      <c r="F1" s="105"/>
      <c r="G1" s="105"/>
    </row>
    <row r="2" spans="1:7" ht="15" customHeight="1" x14ac:dyDescent="0.35">
      <c r="A2" s="53"/>
      <c r="B2" s="53"/>
      <c r="C2" s="53"/>
      <c r="D2" s="53"/>
      <c r="E2" s="53"/>
      <c r="F2" s="53"/>
      <c r="G2" s="53"/>
    </row>
    <row r="3" spans="1:7" ht="15.75" customHeight="1" x14ac:dyDescent="0.35">
      <c r="A3" s="54" t="s">
        <v>130</v>
      </c>
      <c r="B3" s="54" t="s">
        <v>31</v>
      </c>
      <c r="C3" s="54" t="s">
        <v>63</v>
      </c>
      <c r="D3" s="54" t="s">
        <v>64</v>
      </c>
      <c r="E3" s="54" t="s">
        <v>65</v>
      </c>
      <c r="F3" s="54" t="s">
        <v>131</v>
      </c>
      <c r="G3" s="54" t="s">
        <v>14</v>
      </c>
    </row>
    <row r="4" spans="1:7" ht="15" customHeight="1" x14ac:dyDescent="0.35">
      <c r="A4" s="109" t="s">
        <v>0</v>
      </c>
      <c r="B4" s="109"/>
      <c r="C4" s="109"/>
      <c r="D4" s="109"/>
      <c r="E4" s="109"/>
      <c r="F4" s="109"/>
      <c r="G4" s="109"/>
    </row>
    <row r="5" spans="1:7" x14ac:dyDescent="0.35">
      <c r="A5" s="55" t="s">
        <v>1</v>
      </c>
      <c r="B5" s="56">
        <v>35.140598480357866</v>
      </c>
      <c r="C5" s="56">
        <v>29.044912829956587</v>
      </c>
      <c r="D5" s="56">
        <v>24.691232543978419</v>
      </c>
      <c r="E5" s="56">
        <v>18.717419787228739</v>
      </c>
      <c r="F5" s="56">
        <v>42.993351296542251</v>
      </c>
      <c r="G5" s="56">
        <v>26.364485705728026</v>
      </c>
    </row>
    <row r="6" spans="1:7" x14ac:dyDescent="0.35">
      <c r="A6" s="55" t="s">
        <v>2</v>
      </c>
      <c r="B6" s="56">
        <v>33.57180443158493</v>
      </c>
      <c r="C6" s="56">
        <v>30.081765582936772</v>
      </c>
      <c r="D6" s="56">
        <v>33.653794673664379</v>
      </c>
      <c r="E6" s="56">
        <v>29.453688745471567</v>
      </c>
      <c r="F6" s="56">
        <v>50.581687554770461</v>
      </c>
      <c r="G6" s="56">
        <v>31.790396725210137</v>
      </c>
    </row>
    <row r="7" spans="1:7" x14ac:dyDescent="0.35">
      <c r="A7" s="55" t="s">
        <v>3</v>
      </c>
      <c r="B7" s="56">
        <v>39.090463249348687</v>
      </c>
      <c r="C7" s="56">
        <v>27.427160032000646</v>
      </c>
      <c r="D7" s="56">
        <v>25.796656958456033</v>
      </c>
      <c r="E7" s="56">
        <v>23.434961554885088</v>
      </c>
      <c r="F7" s="56">
        <v>48.554480443866993</v>
      </c>
      <c r="G7" s="56">
        <v>28.903564488070259</v>
      </c>
    </row>
    <row r="8" spans="1:7" x14ac:dyDescent="0.35">
      <c r="A8" s="55" t="s">
        <v>4</v>
      </c>
      <c r="B8" s="56">
        <v>44.668283849952189</v>
      </c>
      <c r="C8" s="56">
        <v>33.471356679113406</v>
      </c>
      <c r="D8" s="56">
        <v>28.033608833542488</v>
      </c>
      <c r="E8" s="56">
        <v>29.014438493198814</v>
      </c>
      <c r="F8" s="56">
        <v>64.329158971469155</v>
      </c>
      <c r="G8" s="56">
        <v>35.236436187335848</v>
      </c>
    </row>
    <row r="9" spans="1:7" x14ac:dyDescent="0.35">
      <c r="A9" s="55" t="s">
        <v>5</v>
      </c>
      <c r="B9" s="56">
        <v>69.467998139015933</v>
      </c>
      <c r="C9" s="56">
        <v>45.60583356582368</v>
      </c>
      <c r="D9" s="56">
        <v>41.034274371591032</v>
      </c>
      <c r="E9" s="56">
        <v>40.330951759927366</v>
      </c>
      <c r="F9" s="56">
        <v>67.071760618422019</v>
      </c>
      <c r="G9" s="56">
        <v>48.473816404539569</v>
      </c>
    </row>
    <row r="10" spans="1:7" x14ac:dyDescent="0.35">
      <c r="A10" s="55" t="s">
        <v>6</v>
      </c>
      <c r="B10" s="56">
        <v>73.358213307269011</v>
      </c>
      <c r="C10" s="56">
        <v>65.374093769624778</v>
      </c>
      <c r="D10" s="56">
        <v>49.093557775812933</v>
      </c>
      <c r="E10" s="56">
        <v>72.755231242016421</v>
      </c>
      <c r="F10" s="56">
        <v>62.749600305076456</v>
      </c>
      <c r="G10" s="56">
        <v>68.942124953922985</v>
      </c>
    </row>
    <row r="11" spans="1:7" x14ac:dyDescent="0.35">
      <c r="A11" s="55" t="s">
        <v>7</v>
      </c>
      <c r="B11" s="56">
        <v>24.20583057185851</v>
      </c>
      <c r="C11" s="56">
        <v>17.735179684417936</v>
      </c>
      <c r="D11" s="56">
        <v>11.961981714953415</v>
      </c>
      <c r="E11" s="56">
        <v>22.754533114780969</v>
      </c>
      <c r="F11" s="56">
        <v>52.825314025784031</v>
      </c>
      <c r="G11" s="56">
        <v>22.415714764299715</v>
      </c>
    </row>
    <row r="12" spans="1:7" x14ac:dyDescent="0.35">
      <c r="A12" s="55" t="s">
        <v>8</v>
      </c>
      <c r="B12" s="56">
        <v>36.392961108063993</v>
      </c>
      <c r="C12" s="56">
        <v>59.526411774981149</v>
      </c>
      <c r="D12" s="56">
        <v>61.123301933552973</v>
      </c>
      <c r="E12" s="56">
        <v>43.090382581002928</v>
      </c>
      <c r="F12" s="56">
        <v>63.385787499338811</v>
      </c>
      <c r="G12" s="56">
        <v>46.433177151480031</v>
      </c>
    </row>
    <row r="13" spans="1:7" x14ac:dyDescent="0.35">
      <c r="A13" s="55" t="s">
        <v>30</v>
      </c>
      <c r="B13" s="56">
        <v>33.797313832254858</v>
      </c>
      <c r="C13" s="56">
        <v>24.110006721860834</v>
      </c>
      <c r="D13" s="56">
        <v>19.856079306343137</v>
      </c>
      <c r="E13" s="56">
        <v>18.646900873236586</v>
      </c>
      <c r="F13" s="56">
        <v>51.010762539055158</v>
      </c>
      <c r="G13" s="56">
        <v>23.656148494435492</v>
      </c>
    </row>
    <row r="14" spans="1:7" x14ac:dyDescent="0.35">
      <c r="A14" s="55" t="s">
        <v>88</v>
      </c>
      <c r="B14" s="56">
        <v>15.146724402848438</v>
      </c>
      <c r="C14" s="56">
        <v>16.726386858348043</v>
      </c>
      <c r="D14" s="56">
        <v>15.214987549554399</v>
      </c>
      <c r="E14" s="56">
        <v>4.5251767744472895</v>
      </c>
      <c r="F14" s="56">
        <v>24.588961940541875</v>
      </c>
      <c r="G14" s="56">
        <v>10.639522391656904</v>
      </c>
    </row>
    <row r="15" spans="1:7" x14ac:dyDescent="0.35">
      <c r="A15" s="55" t="s">
        <v>89</v>
      </c>
      <c r="B15" s="56">
        <v>18.609196614129438</v>
      </c>
      <c r="C15" s="56">
        <v>14.268438335958278</v>
      </c>
      <c r="D15" s="56">
        <v>12.942450666435359</v>
      </c>
      <c r="E15" s="56">
        <v>13.259966861615609</v>
      </c>
      <c r="F15" s="56">
        <v>37.075760456126019</v>
      </c>
      <c r="G15" s="56">
        <v>15.642037710951707</v>
      </c>
    </row>
    <row r="16" spans="1:7" x14ac:dyDescent="0.35">
      <c r="A16" s="109" t="s">
        <v>10</v>
      </c>
      <c r="B16" s="109"/>
      <c r="C16" s="109"/>
      <c r="D16" s="109"/>
      <c r="E16" s="109"/>
      <c r="F16" s="109"/>
      <c r="G16" s="109"/>
    </row>
    <row r="17" spans="1:7" x14ac:dyDescent="0.35">
      <c r="A17" s="55" t="s">
        <v>11</v>
      </c>
      <c r="B17" s="56">
        <v>39.944182427726354</v>
      </c>
      <c r="C17" s="56">
        <v>30.496186246542667</v>
      </c>
      <c r="D17" s="56">
        <v>24.258595289186346</v>
      </c>
      <c r="E17" s="56">
        <v>23.81584827427772</v>
      </c>
      <c r="F17" s="56">
        <v>54.135066342840211</v>
      </c>
      <c r="G17" s="56">
        <v>29.241682720472749</v>
      </c>
    </row>
    <row r="18" spans="1:7" x14ac:dyDescent="0.35">
      <c r="A18" s="55" t="s">
        <v>66</v>
      </c>
      <c r="B18" s="56">
        <v>33.797313832254858</v>
      </c>
      <c r="C18" s="56">
        <v>24.110006721860834</v>
      </c>
      <c r="D18" s="56">
        <v>19.856079306343137</v>
      </c>
      <c r="E18" s="56">
        <v>18.646900873236586</v>
      </c>
      <c r="F18" s="56">
        <v>51.010762539055158</v>
      </c>
      <c r="G18" s="56">
        <v>23.656148494435492</v>
      </c>
    </row>
    <row r="19" spans="1:7" x14ac:dyDescent="0.35">
      <c r="A19" s="55" t="s">
        <v>67</v>
      </c>
      <c r="B19" s="56">
        <v>43.729745464265235</v>
      </c>
      <c r="C19" s="56">
        <v>34.067720887896655</v>
      </c>
      <c r="D19" s="56">
        <v>31.042143384758251</v>
      </c>
      <c r="E19" s="56">
        <v>30.067168481979934</v>
      </c>
      <c r="F19" s="56">
        <v>55.026216346571758</v>
      </c>
      <c r="G19" s="56">
        <v>35.140625132914799</v>
      </c>
    </row>
    <row r="20" spans="1:7" x14ac:dyDescent="0.35">
      <c r="A20" s="55" t="s">
        <v>12</v>
      </c>
      <c r="B20" s="56">
        <v>33.797313832254858</v>
      </c>
      <c r="C20" s="56">
        <v>24.110006721860834</v>
      </c>
      <c r="D20" s="56">
        <v>19.856079306343137</v>
      </c>
      <c r="E20" s="56">
        <v>18.646900873236586</v>
      </c>
      <c r="F20" s="56">
        <v>51.010762539055158</v>
      </c>
      <c r="G20" s="56">
        <v>23.656148494435492</v>
      </c>
    </row>
    <row r="21" spans="1:7" ht="18" customHeight="1" x14ac:dyDescent="0.35">
      <c r="A21" s="109" t="s">
        <v>132</v>
      </c>
      <c r="B21" s="109"/>
      <c r="C21" s="109"/>
      <c r="D21" s="109"/>
      <c r="E21" s="109"/>
      <c r="F21" s="109"/>
      <c r="G21" s="109"/>
    </row>
    <row r="22" spans="1:7" ht="16.25" customHeight="1" x14ac:dyDescent="0.35">
      <c r="A22" s="55" t="s">
        <v>25</v>
      </c>
      <c r="B22" s="56">
        <v>43.232553939921559</v>
      </c>
      <c r="C22" s="56">
        <v>34.127554506877892</v>
      </c>
      <c r="D22" s="56">
        <v>30.307123850305771</v>
      </c>
      <c r="E22" s="56">
        <v>29.258232571940635</v>
      </c>
      <c r="F22" s="56">
        <v>54.947429130341263</v>
      </c>
      <c r="G22" s="56">
        <v>34.603689262733496</v>
      </c>
    </row>
    <row r="23" spans="1:7" ht="18" customHeight="1" x14ac:dyDescent="0.35">
      <c r="A23" s="55" t="s">
        <v>68</v>
      </c>
      <c r="B23" s="56">
        <v>43.310558429757059</v>
      </c>
      <c r="C23" s="56">
        <v>28.362535960908126</v>
      </c>
      <c r="D23" s="56">
        <v>27.996282739318644</v>
      </c>
      <c r="E23" s="56">
        <v>27.741875737395699</v>
      </c>
      <c r="F23" s="56">
        <v>51.95208090624056</v>
      </c>
      <c r="G23" s="56">
        <v>32.029337119787812</v>
      </c>
    </row>
    <row r="24" spans="1:7" ht="18" customHeight="1" x14ac:dyDescent="0.35">
      <c r="A24" s="55" t="s">
        <v>26</v>
      </c>
      <c r="B24" s="56">
        <v>42.967334077079641</v>
      </c>
      <c r="C24" s="56">
        <v>32.105690235962399</v>
      </c>
      <c r="D24" s="56">
        <v>24.544863981195281</v>
      </c>
      <c r="E24" s="56">
        <v>27.896793378970752</v>
      </c>
      <c r="F24" s="56">
        <v>55.81603689435746</v>
      </c>
      <c r="G24" s="56">
        <v>32.352854754341763</v>
      </c>
    </row>
    <row r="25" spans="1:7" x14ac:dyDescent="0.35">
      <c r="A25" s="55" t="s">
        <v>27</v>
      </c>
      <c r="B25" s="56">
        <v>41.542047218585111</v>
      </c>
      <c r="C25" s="56">
        <v>37.367379131411631</v>
      </c>
      <c r="D25" s="56">
        <v>29.348340581865408</v>
      </c>
      <c r="E25" s="56">
        <v>25.278399339420872</v>
      </c>
      <c r="F25" s="56">
        <v>55.094849799838762</v>
      </c>
      <c r="G25" s="56">
        <v>32.020538834481975</v>
      </c>
    </row>
    <row r="26" spans="1:7" x14ac:dyDescent="0.35">
      <c r="A26" s="55" t="s">
        <v>28</v>
      </c>
      <c r="B26" s="56">
        <v>34.666029733478787</v>
      </c>
      <c r="C26" s="56">
        <v>26.699797397837639</v>
      </c>
      <c r="D26" s="56">
        <v>21.936223297465062</v>
      </c>
      <c r="E26" s="56">
        <v>20.206263317453541</v>
      </c>
      <c r="F26" s="56">
        <v>60.844723795595556</v>
      </c>
      <c r="G26" s="56">
        <v>25.856823466780455</v>
      </c>
    </row>
    <row r="27" spans="1:7" x14ac:dyDescent="0.35">
      <c r="A27" s="57" t="s">
        <v>69</v>
      </c>
      <c r="B27" s="58">
        <v>42.917884385940816</v>
      </c>
      <c r="C27" s="58">
        <v>33.354830494330741</v>
      </c>
      <c r="D27" s="58">
        <v>29.333386759651841</v>
      </c>
      <c r="E27" s="58">
        <v>28.402045443661471</v>
      </c>
      <c r="F27" s="58">
        <v>54.841125964951488</v>
      </c>
      <c r="G27" s="58">
        <v>33.736535253111185</v>
      </c>
    </row>
    <row r="28" spans="1:7" s="59" customFormat="1" ht="14" x14ac:dyDescent="0.35">
      <c r="A28" s="59" t="s">
        <v>129</v>
      </c>
    </row>
  </sheetData>
  <mergeCells count="4">
    <mergeCell ref="A1:G1"/>
    <mergeCell ref="A4:G4"/>
    <mergeCell ref="A16:G16"/>
    <mergeCell ref="A21:G2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E29"/>
  <sheetViews>
    <sheetView workbookViewId="0">
      <selection activeCell="H8" sqref="H8"/>
    </sheetView>
  </sheetViews>
  <sheetFormatPr baseColWidth="10" defaultColWidth="8.81640625" defaultRowHeight="15.5" x14ac:dyDescent="0.35"/>
  <cols>
    <col min="1" max="1" width="13.54296875" style="46" customWidth="1"/>
    <col min="2" max="2" width="13.26953125" style="46" customWidth="1"/>
    <col min="3" max="4" width="9.7265625" style="46" customWidth="1"/>
    <col min="5" max="5" width="9.54296875" style="46" customWidth="1"/>
    <col min="6" max="6" width="9.7265625" style="46" customWidth="1"/>
    <col min="7" max="8" width="13.7265625" style="46" customWidth="1"/>
    <col min="9" max="9" width="9.54296875" style="46" customWidth="1"/>
    <col min="10" max="10" width="9.7265625" style="46" customWidth="1"/>
    <col min="11" max="12" width="10.7265625" style="46" customWidth="1"/>
    <col min="13" max="14" width="13.7265625" style="46" customWidth="1"/>
    <col min="15" max="15" width="9.54296875" style="46" customWidth="1"/>
    <col min="16" max="16" width="9.7265625" style="46" customWidth="1"/>
    <col min="17" max="18" width="10.7265625" style="46" customWidth="1"/>
    <col min="19" max="20" width="12.81640625" style="46" customWidth="1"/>
    <col min="21" max="21" width="9.54296875" style="46" customWidth="1"/>
    <col min="22" max="22" width="9.7265625" style="46" customWidth="1"/>
    <col min="23" max="23" width="9.54296875" style="46" customWidth="1"/>
    <col min="24" max="24" width="9.7265625" style="46" customWidth="1"/>
    <col min="25" max="26" width="12.453125" style="46" customWidth="1"/>
    <col min="27" max="27" width="9.54296875" style="46" customWidth="1"/>
    <col min="28" max="28" width="9.7265625" style="46" customWidth="1"/>
    <col min="29" max="29" width="13" style="46" customWidth="1"/>
    <col min="30" max="30" width="13.7265625" style="46" customWidth="1"/>
    <col min="31" max="256" width="8.81640625" style="46"/>
    <col min="257" max="257" width="18.08984375" style="46" customWidth="1"/>
    <col min="258" max="258" width="22.7265625" style="46" customWidth="1"/>
    <col min="259" max="260" width="9.7265625" style="46" customWidth="1"/>
    <col min="261" max="261" width="9.54296875" style="46" customWidth="1"/>
    <col min="262" max="262" width="9.7265625" style="46" customWidth="1"/>
    <col min="263" max="264" width="13.7265625" style="46" customWidth="1"/>
    <col min="265" max="265" width="9.54296875" style="46" customWidth="1"/>
    <col min="266" max="266" width="9.7265625" style="46" customWidth="1"/>
    <col min="267" max="268" width="10.7265625" style="46" customWidth="1"/>
    <col min="269" max="270" width="13.7265625" style="46" customWidth="1"/>
    <col min="271" max="271" width="9.54296875" style="46" customWidth="1"/>
    <col min="272" max="272" width="9.7265625" style="46" customWidth="1"/>
    <col min="273" max="274" width="10.7265625" style="46" customWidth="1"/>
    <col min="275" max="276" width="12.81640625" style="46" customWidth="1"/>
    <col min="277" max="277" width="9.54296875" style="46" customWidth="1"/>
    <col min="278" max="278" width="9.7265625" style="46" customWidth="1"/>
    <col min="279" max="279" width="9.54296875" style="46" customWidth="1"/>
    <col min="280" max="280" width="9.7265625" style="46" customWidth="1"/>
    <col min="281" max="282" width="12.453125" style="46" customWidth="1"/>
    <col min="283" max="283" width="9.54296875" style="46" customWidth="1"/>
    <col min="284" max="284" width="9.7265625" style="46" customWidth="1"/>
    <col min="285" max="285" width="13" style="46" customWidth="1"/>
    <col min="286" max="286" width="13.7265625" style="46" customWidth="1"/>
    <col min="287" max="512" width="8.81640625" style="46"/>
    <col min="513" max="513" width="18.08984375" style="46" customWidth="1"/>
    <col min="514" max="514" width="22.7265625" style="46" customWidth="1"/>
    <col min="515" max="516" width="9.7265625" style="46" customWidth="1"/>
    <col min="517" max="517" width="9.54296875" style="46" customWidth="1"/>
    <col min="518" max="518" width="9.7265625" style="46" customWidth="1"/>
    <col min="519" max="520" width="13.7265625" style="46" customWidth="1"/>
    <col min="521" max="521" width="9.54296875" style="46" customWidth="1"/>
    <col min="522" max="522" width="9.7265625" style="46" customWidth="1"/>
    <col min="523" max="524" width="10.7265625" style="46" customWidth="1"/>
    <col min="525" max="526" width="13.7265625" style="46" customWidth="1"/>
    <col min="527" max="527" width="9.54296875" style="46" customWidth="1"/>
    <col min="528" max="528" width="9.7265625" style="46" customWidth="1"/>
    <col min="529" max="530" width="10.7265625" style="46" customWidth="1"/>
    <col min="531" max="532" width="12.81640625" style="46" customWidth="1"/>
    <col min="533" max="533" width="9.54296875" style="46" customWidth="1"/>
    <col min="534" max="534" width="9.7265625" style="46" customWidth="1"/>
    <col min="535" max="535" width="9.54296875" style="46" customWidth="1"/>
    <col min="536" max="536" width="9.7265625" style="46" customWidth="1"/>
    <col min="537" max="538" width="12.453125" style="46" customWidth="1"/>
    <col min="539" max="539" width="9.54296875" style="46" customWidth="1"/>
    <col min="540" max="540" width="9.7265625" style="46" customWidth="1"/>
    <col min="541" max="541" width="13" style="46" customWidth="1"/>
    <col min="542" max="542" width="13.7265625" style="46" customWidth="1"/>
    <col min="543" max="768" width="8.81640625" style="46"/>
    <col min="769" max="769" width="18.08984375" style="46" customWidth="1"/>
    <col min="770" max="770" width="22.7265625" style="46" customWidth="1"/>
    <col min="771" max="772" width="9.7265625" style="46" customWidth="1"/>
    <col min="773" max="773" width="9.54296875" style="46" customWidth="1"/>
    <col min="774" max="774" width="9.7265625" style="46" customWidth="1"/>
    <col min="775" max="776" width="13.7265625" style="46" customWidth="1"/>
    <col min="777" max="777" width="9.54296875" style="46" customWidth="1"/>
    <col min="778" max="778" width="9.7265625" style="46" customWidth="1"/>
    <col min="779" max="780" width="10.7265625" style="46" customWidth="1"/>
    <col min="781" max="782" width="13.7265625" style="46" customWidth="1"/>
    <col min="783" max="783" width="9.54296875" style="46" customWidth="1"/>
    <col min="784" max="784" width="9.7265625" style="46" customWidth="1"/>
    <col min="785" max="786" width="10.7265625" style="46" customWidth="1"/>
    <col min="787" max="788" width="12.81640625" style="46" customWidth="1"/>
    <col min="789" max="789" width="9.54296875" style="46" customWidth="1"/>
    <col min="790" max="790" width="9.7265625" style="46" customWidth="1"/>
    <col min="791" max="791" width="9.54296875" style="46" customWidth="1"/>
    <col min="792" max="792" width="9.7265625" style="46" customWidth="1"/>
    <col min="793" max="794" width="12.453125" style="46" customWidth="1"/>
    <col min="795" max="795" width="9.54296875" style="46" customWidth="1"/>
    <col min="796" max="796" width="9.7265625" style="46" customWidth="1"/>
    <col min="797" max="797" width="13" style="46" customWidth="1"/>
    <col min="798" max="798" width="13.7265625" style="46" customWidth="1"/>
    <col min="799" max="1024" width="8.81640625" style="46"/>
    <col min="1025" max="1025" width="18.08984375" style="46" customWidth="1"/>
    <col min="1026" max="1026" width="22.7265625" style="46" customWidth="1"/>
    <col min="1027" max="1028" width="9.7265625" style="46" customWidth="1"/>
    <col min="1029" max="1029" width="9.54296875" style="46" customWidth="1"/>
    <col min="1030" max="1030" width="9.7265625" style="46" customWidth="1"/>
    <col min="1031" max="1032" width="13.7265625" style="46" customWidth="1"/>
    <col min="1033" max="1033" width="9.54296875" style="46" customWidth="1"/>
    <col min="1034" max="1034" width="9.7265625" style="46" customWidth="1"/>
    <col min="1035" max="1036" width="10.7265625" style="46" customWidth="1"/>
    <col min="1037" max="1038" width="13.7265625" style="46" customWidth="1"/>
    <col min="1039" max="1039" width="9.54296875" style="46" customWidth="1"/>
    <col min="1040" max="1040" width="9.7265625" style="46" customWidth="1"/>
    <col min="1041" max="1042" width="10.7265625" style="46" customWidth="1"/>
    <col min="1043" max="1044" width="12.81640625" style="46" customWidth="1"/>
    <col min="1045" max="1045" width="9.54296875" style="46" customWidth="1"/>
    <col min="1046" max="1046" width="9.7265625" style="46" customWidth="1"/>
    <col min="1047" max="1047" width="9.54296875" style="46" customWidth="1"/>
    <col min="1048" max="1048" width="9.7265625" style="46" customWidth="1"/>
    <col min="1049" max="1050" width="12.453125" style="46" customWidth="1"/>
    <col min="1051" max="1051" width="9.54296875" style="46" customWidth="1"/>
    <col min="1052" max="1052" width="9.7265625" style="46" customWidth="1"/>
    <col min="1053" max="1053" width="13" style="46" customWidth="1"/>
    <col min="1054" max="1054" width="13.7265625" style="46" customWidth="1"/>
    <col min="1055" max="1280" width="8.81640625" style="46"/>
    <col min="1281" max="1281" width="18.08984375" style="46" customWidth="1"/>
    <col min="1282" max="1282" width="22.7265625" style="46" customWidth="1"/>
    <col min="1283" max="1284" width="9.7265625" style="46" customWidth="1"/>
    <col min="1285" max="1285" width="9.54296875" style="46" customWidth="1"/>
    <col min="1286" max="1286" width="9.7265625" style="46" customWidth="1"/>
    <col min="1287" max="1288" width="13.7265625" style="46" customWidth="1"/>
    <col min="1289" max="1289" width="9.54296875" style="46" customWidth="1"/>
    <col min="1290" max="1290" width="9.7265625" style="46" customWidth="1"/>
    <col min="1291" max="1292" width="10.7265625" style="46" customWidth="1"/>
    <col min="1293" max="1294" width="13.7265625" style="46" customWidth="1"/>
    <col min="1295" max="1295" width="9.54296875" style="46" customWidth="1"/>
    <col min="1296" max="1296" width="9.7265625" style="46" customWidth="1"/>
    <col min="1297" max="1298" width="10.7265625" style="46" customWidth="1"/>
    <col min="1299" max="1300" width="12.81640625" style="46" customWidth="1"/>
    <col min="1301" max="1301" width="9.54296875" style="46" customWidth="1"/>
    <col min="1302" max="1302" width="9.7265625" style="46" customWidth="1"/>
    <col min="1303" max="1303" width="9.54296875" style="46" customWidth="1"/>
    <col min="1304" max="1304" width="9.7265625" style="46" customWidth="1"/>
    <col min="1305" max="1306" width="12.453125" style="46" customWidth="1"/>
    <col min="1307" max="1307" width="9.54296875" style="46" customWidth="1"/>
    <col min="1308" max="1308" width="9.7265625" style="46" customWidth="1"/>
    <col min="1309" max="1309" width="13" style="46" customWidth="1"/>
    <col min="1310" max="1310" width="13.7265625" style="46" customWidth="1"/>
    <col min="1311" max="1536" width="8.81640625" style="46"/>
    <col min="1537" max="1537" width="18.08984375" style="46" customWidth="1"/>
    <col min="1538" max="1538" width="22.7265625" style="46" customWidth="1"/>
    <col min="1539" max="1540" width="9.7265625" style="46" customWidth="1"/>
    <col min="1541" max="1541" width="9.54296875" style="46" customWidth="1"/>
    <col min="1542" max="1542" width="9.7265625" style="46" customWidth="1"/>
    <col min="1543" max="1544" width="13.7265625" style="46" customWidth="1"/>
    <col min="1545" max="1545" width="9.54296875" style="46" customWidth="1"/>
    <col min="1546" max="1546" width="9.7265625" style="46" customWidth="1"/>
    <col min="1547" max="1548" width="10.7265625" style="46" customWidth="1"/>
    <col min="1549" max="1550" width="13.7265625" style="46" customWidth="1"/>
    <col min="1551" max="1551" width="9.54296875" style="46" customWidth="1"/>
    <col min="1552" max="1552" width="9.7265625" style="46" customWidth="1"/>
    <col min="1553" max="1554" width="10.7265625" style="46" customWidth="1"/>
    <col min="1555" max="1556" width="12.81640625" style="46" customWidth="1"/>
    <col min="1557" max="1557" width="9.54296875" style="46" customWidth="1"/>
    <col min="1558" max="1558" width="9.7265625" style="46" customWidth="1"/>
    <col min="1559" max="1559" width="9.54296875" style="46" customWidth="1"/>
    <col min="1560" max="1560" width="9.7265625" style="46" customWidth="1"/>
    <col min="1561" max="1562" width="12.453125" style="46" customWidth="1"/>
    <col min="1563" max="1563" width="9.54296875" style="46" customWidth="1"/>
    <col min="1564" max="1564" width="9.7265625" style="46" customWidth="1"/>
    <col min="1565" max="1565" width="13" style="46" customWidth="1"/>
    <col min="1566" max="1566" width="13.7265625" style="46" customWidth="1"/>
    <col min="1567" max="1792" width="8.81640625" style="46"/>
    <col min="1793" max="1793" width="18.08984375" style="46" customWidth="1"/>
    <col min="1794" max="1794" width="22.7265625" style="46" customWidth="1"/>
    <col min="1795" max="1796" width="9.7265625" style="46" customWidth="1"/>
    <col min="1797" max="1797" width="9.54296875" style="46" customWidth="1"/>
    <col min="1798" max="1798" width="9.7265625" style="46" customWidth="1"/>
    <col min="1799" max="1800" width="13.7265625" style="46" customWidth="1"/>
    <col min="1801" max="1801" width="9.54296875" style="46" customWidth="1"/>
    <col min="1802" max="1802" width="9.7265625" style="46" customWidth="1"/>
    <col min="1803" max="1804" width="10.7265625" style="46" customWidth="1"/>
    <col min="1805" max="1806" width="13.7265625" style="46" customWidth="1"/>
    <col min="1807" max="1807" width="9.54296875" style="46" customWidth="1"/>
    <col min="1808" max="1808" width="9.7265625" style="46" customWidth="1"/>
    <col min="1809" max="1810" width="10.7265625" style="46" customWidth="1"/>
    <col min="1811" max="1812" width="12.81640625" style="46" customWidth="1"/>
    <col min="1813" max="1813" width="9.54296875" style="46" customWidth="1"/>
    <col min="1814" max="1814" width="9.7265625" style="46" customWidth="1"/>
    <col min="1815" max="1815" width="9.54296875" style="46" customWidth="1"/>
    <col min="1816" max="1816" width="9.7265625" style="46" customWidth="1"/>
    <col min="1817" max="1818" width="12.453125" style="46" customWidth="1"/>
    <col min="1819" max="1819" width="9.54296875" style="46" customWidth="1"/>
    <col min="1820" max="1820" width="9.7265625" style="46" customWidth="1"/>
    <col min="1821" max="1821" width="13" style="46" customWidth="1"/>
    <col min="1822" max="1822" width="13.7265625" style="46" customWidth="1"/>
    <col min="1823" max="2048" width="8.81640625" style="46"/>
    <col min="2049" max="2049" width="18.08984375" style="46" customWidth="1"/>
    <col min="2050" max="2050" width="22.7265625" style="46" customWidth="1"/>
    <col min="2051" max="2052" width="9.7265625" style="46" customWidth="1"/>
    <col min="2053" max="2053" width="9.54296875" style="46" customWidth="1"/>
    <col min="2054" max="2054" width="9.7265625" style="46" customWidth="1"/>
    <col min="2055" max="2056" width="13.7265625" style="46" customWidth="1"/>
    <col min="2057" max="2057" width="9.54296875" style="46" customWidth="1"/>
    <col min="2058" max="2058" width="9.7265625" style="46" customWidth="1"/>
    <col min="2059" max="2060" width="10.7265625" style="46" customWidth="1"/>
    <col min="2061" max="2062" width="13.7265625" style="46" customWidth="1"/>
    <col min="2063" max="2063" width="9.54296875" style="46" customWidth="1"/>
    <col min="2064" max="2064" width="9.7265625" style="46" customWidth="1"/>
    <col min="2065" max="2066" width="10.7265625" style="46" customWidth="1"/>
    <col min="2067" max="2068" width="12.81640625" style="46" customWidth="1"/>
    <col min="2069" max="2069" width="9.54296875" style="46" customWidth="1"/>
    <col min="2070" max="2070" width="9.7265625" style="46" customWidth="1"/>
    <col min="2071" max="2071" width="9.54296875" style="46" customWidth="1"/>
    <col min="2072" max="2072" width="9.7265625" style="46" customWidth="1"/>
    <col min="2073" max="2074" width="12.453125" style="46" customWidth="1"/>
    <col min="2075" max="2075" width="9.54296875" style="46" customWidth="1"/>
    <col min="2076" max="2076" width="9.7265625" style="46" customWidth="1"/>
    <col min="2077" max="2077" width="13" style="46" customWidth="1"/>
    <col min="2078" max="2078" width="13.7265625" style="46" customWidth="1"/>
    <col min="2079" max="2304" width="8.81640625" style="46"/>
    <col min="2305" max="2305" width="18.08984375" style="46" customWidth="1"/>
    <col min="2306" max="2306" width="22.7265625" style="46" customWidth="1"/>
    <col min="2307" max="2308" width="9.7265625" style="46" customWidth="1"/>
    <col min="2309" max="2309" width="9.54296875" style="46" customWidth="1"/>
    <col min="2310" max="2310" width="9.7265625" style="46" customWidth="1"/>
    <col min="2311" max="2312" width="13.7265625" style="46" customWidth="1"/>
    <col min="2313" max="2313" width="9.54296875" style="46" customWidth="1"/>
    <col min="2314" max="2314" width="9.7265625" style="46" customWidth="1"/>
    <col min="2315" max="2316" width="10.7265625" style="46" customWidth="1"/>
    <col min="2317" max="2318" width="13.7265625" style="46" customWidth="1"/>
    <col min="2319" max="2319" width="9.54296875" style="46" customWidth="1"/>
    <col min="2320" max="2320" width="9.7265625" style="46" customWidth="1"/>
    <col min="2321" max="2322" width="10.7265625" style="46" customWidth="1"/>
    <col min="2323" max="2324" width="12.81640625" style="46" customWidth="1"/>
    <col min="2325" max="2325" width="9.54296875" style="46" customWidth="1"/>
    <col min="2326" max="2326" width="9.7265625" style="46" customWidth="1"/>
    <col min="2327" max="2327" width="9.54296875" style="46" customWidth="1"/>
    <col min="2328" max="2328" width="9.7265625" style="46" customWidth="1"/>
    <col min="2329" max="2330" width="12.453125" style="46" customWidth="1"/>
    <col min="2331" max="2331" width="9.54296875" style="46" customWidth="1"/>
    <col min="2332" max="2332" width="9.7265625" style="46" customWidth="1"/>
    <col min="2333" max="2333" width="13" style="46" customWidth="1"/>
    <col min="2334" max="2334" width="13.7265625" style="46" customWidth="1"/>
    <col min="2335" max="2560" width="8.81640625" style="46"/>
    <col min="2561" max="2561" width="18.08984375" style="46" customWidth="1"/>
    <col min="2562" max="2562" width="22.7265625" style="46" customWidth="1"/>
    <col min="2563" max="2564" width="9.7265625" style="46" customWidth="1"/>
    <col min="2565" max="2565" width="9.54296875" style="46" customWidth="1"/>
    <col min="2566" max="2566" width="9.7265625" style="46" customWidth="1"/>
    <col min="2567" max="2568" width="13.7265625" style="46" customWidth="1"/>
    <col min="2569" max="2569" width="9.54296875" style="46" customWidth="1"/>
    <col min="2570" max="2570" width="9.7265625" style="46" customWidth="1"/>
    <col min="2571" max="2572" width="10.7265625" style="46" customWidth="1"/>
    <col min="2573" max="2574" width="13.7265625" style="46" customWidth="1"/>
    <col min="2575" max="2575" width="9.54296875" style="46" customWidth="1"/>
    <col min="2576" max="2576" width="9.7265625" style="46" customWidth="1"/>
    <col min="2577" max="2578" width="10.7265625" style="46" customWidth="1"/>
    <col min="2579" max="2580" width="12.81640625" style="46" customWidth="1"/>
    <col min="2581" max="2581" width="9.54296875" style="46" customWidth="1"/>
    <col min="2582" max="2582" width="9.7265625" style="46" customWidth="1"/>
    <col min="2583" max="2583" width="9.54296875" style="46" customWidth="1"/>
    <col min="2584" max="2584" width="9.7265625" style="46" customWidth="1"/>
    <col min="2585" max="2586" width="12.453125" style="46" customWidth="1"/>
    <col min="2587" max="2587" width="9.54296875" style="46" customWidth="1"/>
    <col min="2588" max="2588" width="9.7265625" style="46" customWidth="1"/>
    <col min="2589" max="2589" width="13" style="46" customWidth="1"/>
    <col min="2590" max="2590" width="13.7265625" style="46" customWidth="1"/>
    <col min="2591" max="2816" width="8.81640625" style="46"/>
    <col min="2817" max="2817" width="18.08984375" style="46" customWidth="1"/>
    <col min="2818" max="2818" width="22.7265625" style="46" customWidth="1"/>
    <col min="2819" max="2820" width="9.7265625" style="46" customWidth="1"/>
    <col min="2821" max="2821" width="9.54296875" style="46" customWidth="1"/>
    <col min="2822" max="2822" width="9.7265625" style="46" customWidth="1"/>
    <col min="2823" max="2824" width="13.7265625" style="46" customWidth="1"/>
    <col min="2825" max="2825" width="9.54296875" style="46" customWidth="1"/>
    <col min="2826" max="2826" width="9.7265625" style="46" customWidth="1"/>
    <col min="2827" max="2828" width="10.7265625" style="46" customWidth="1"/>
    <col min="2829" max="2830" width="13.7265625" style="46" customWidth="1"/>
    <col min="2831" max="2831" width="9.54296875" style="46" customWidth="1"/>
    <col min="2832" max="2832" width="9.7265625" style="46" customWidth="1"/>
    <col min="2833" max="2834" width="10.7265625" style="46" customWidth="1"/>
    <col min="2835" max="2836" width="12.81640625" style="46" customWidth="1"/>
    <col min="2837" max="2837" width="9.54296875" style="46" customWidth="1"/>
    <col min="2838" max="2838" width="9.7265625" style="46" customWidth="1"/>
    <col min="2839" max="2839" width="9.54296875" style="46" customWidth="1"/>
    <col min="2840" max="2840" width="9.7265625" style="46" customWidth="1"/>
    <col min="2841" max="2842" width="12.453125" style="46" customWidth="1"/>
    <col min="2843" max="2843" width="9.54296875" style="46" customWidth="1"/>
    <col min="2844" max="2844" width="9.7265625" style="46" customWidth="1"/>
    <col min="2845" max="2845" width="13" style="46" customWidth="1"/>
    <col min="2846" max="2846" width="13.7265625" style="46" customWidth="1"/>
    <col min="2847" max="3072" width="8.81640625" style="46"/>
    <col min="3073" max="3073" width="18.08984375" style="46" customWidth="1"/>
    <col min="3074" max="3074" width="22.7265625" style="46" customWidth="1"/>
    <col min="3075" max="3076" width="9.7265625" style="46" customWidth="1"/>
    <col min="3077" max="3077" width="9.54296875" style="46" customWidth="1"/>
    <col min="3078" max="3078" width="9.7265625" style="46" customWidth="1"/>
    <col min="3079" max="3080" width="13.7265625" style="46" customWidth="1"/>
    <col min="3081" max="3081" width="9.54296875" style="46" customWidth="1"/>
    <col min="3082" max="3082" width="9.7265625" style="46" customWidth="1"/>
    <col min="3083" max="3084" width="10.7265625" style="46" customWidth="1"/>
    <col min="3085" max="3086" width="13.7265625" style="46" customWidth="1"/>
    <col min="3087" max="3087" width="9.54296875" style="46" customWidth="1"/>
    <col min="3088" max="3088" width="9.7265625" style="46" customWidth="1"/>
    <col min="3089" max="3090" width="10.7265625" style="46" customWidth="1"/>
    <col min="3091" max="3092" width="12.81640625" style="46" customWidth="1"/>
    <col min="3093" max="3093" width="9.54296875" style="46" customWidth="1"/>
    <col min="3094" max="3094" width="9.7265625" style="46" customWidth="1"/>
    <col min="3095" max="3095" width="9.54296875" style="46" customWidth="1"/>
    <col min="3096" max="3096" width="9.7265625" style="46" customWidth="1"/>
    <col min="3097" max="3098" width="12.453125" style="46" customWidth="1"/>
    <col min="3099" max="3099" width="9.54296875" style="46" customWidth="1"/>
    <col min="3100" max="3100" width="9.7265625" style="46" customWidth="1"/>
    <col min="3101" max="3101" width="13" style="46" customWidth="1"/>
    <col min="3102" max="3102" width="13.7265625" style="46" customWidth="1"/>
    <col min="3103" max="3328" width="8.81640625" style="46"/>
    <col min="3329" max="3329" width="18.08984375" style="46" customWidth="1"/>
    <col min="3330" max="3330" width="22.7265625" style="46" customWidth="1"/>
    <col min="3331" max="3332" width="9.7265625" style="46" customWidth="1"/>
    <col min="3333" max="3333" width="9.54296875" style="46" customWidth="1"/>
    <col min="3334" max="3334" width="9.7265625" style="46" customWidth="1"/>
    <col min="3335" max="3336" width="13.7265625" style="46" customWidth="1"/>
    <col min="3337" max="3337" width="9.54296875" style="46" customWidth="1"/>
    <col min="3338" max="3338" width="9.7265625" style="46" customWidth="1"/>
    <col min="3339" max="3340" width="10.7265625" style="46" customWidth="1"/>
    <col min="3341" max="3342" width="13.7265625" style="46" customWidth="1"/>
    <col min="3343" max="3343" width="9.54296875" style="46" customWidth="1"/>
    <col min="3344" max="3344" width="9.7265625" style="46" customWidth="1"/>
    <col min="3345" max="3346" width="10.7265625" style="46" customWidth="1"/>
    <col min="3347" max="3348" width="12.81640625" style="46" customWidth="1"/>
    <col min="3349" max="3349" width="9.54296875" style="46" customWidth="1"/>
    <col min="3350" max="3350" width="9.7265625" style="46" customWidth="1"/>
    <col min="3351" max="3351" width="9.54296875" style="46" customWidth="1"/>
    <col min="3352" max="3352" width="9.7265625" style="46" customWidth="1"/>
    <col min="3353" max="3354" width="12.453125" style="46" customWidth="1"/>
    <col min="3355" max="3355" width="9.54296875" style="46" customWidth="1"/>
    <col min="3356" max="3356" width="9.7265625" style="46" customWidth="1"/>
    <col min="3357" max="3357" width="13" style="46" customWidth="1"/>
    <col min="3358" max="3358" width="13.7265625" style="46" customWidth="1"/>
    <col min="3359" max="3584" width="8.81640625" style="46"/>
    <col min="3585" max="3585" width="18.08984375" style="46" customWidth="1"/>
    <col min="3586" max="3586" width="22.7265625" style="46" customWidth="1"/>
    <col min="3587" max="3588" width="9.7265625" style="46" customWidth="1"/>
    <col min="3589" max="3589" width="9.54296875" style="46" customWidth="1"/>
    <col min="3590" max="3590" width="9.7265625" style="46" customWidth="1"/>
    <col min="3591" max="3592" width="13.7265625" style="46" customWidth="1"/>
    <col min="3593" max="3593" width="9.54296875" style="46" customWidth="1"/>
    <col min="3594" max="3594" width="9.7265625" style="46" customWidth="1"/>
    <col min="3595" max="3596" width="10.7265625" style="46" customWidth="1"/>
    <col min="3597" max="3598" width="13.7265625" style="46" customWidth="1"/>
    <col min="3599" max="3599" width="9.54296875" style="46" customWidth="1"/>
    <col min="3600" max="3600" width="9.7265625" style="46" customWidth="1"/>
    <col min="3601" max="3602" width="10.7265625" style="46" customWidth="1"/>
    <col min="3603" max="3604" width="12.81640625" style="46" customWidth="1"/>
    <col min="3605" max="3605" width="9.54296875" style="46" customWidth="1"/>
    <col min="3606" max="3606" width="9.7265625" style="46" customWidth="1"/>
    <col min="3607" max="3607" width="9.54296875" style="46" customWidth="1"/>
    <col min="3608" max="3608" width="9.7265625" style="46" customWidth="1"/>
    <col min="3609" max="3610" width="12.453125" style="46" customWidth="1"/>
    <col min="3611" max="3611" width="9.54296875" style="46" customWidth="1"/>
    <col min="3612" max="3612" width="9.7265625" style="46" customWidth="1"/>
    <col min="3613" max="3613" width="13" style="46" customWidth="1"/>
    <col min="3614" max="3614" width="13.7265625" style="46" customWidth="1"/>
    <col min="3615" max="3840" width="8.81640625" style="46"/>
    <col min="3841" max="3841" width="18.08984375" style="46" customWidth="1"/>
    <col min="3842" max="3842" width="22.7265625" style="46" customWidth="1"/>
    <col min="3843" max="3844" width="9.7265625" style="46" customWidth="1"/>
    <col min="3845" max="3845" width="9.54296875" style="46" customWidth="1"/>
    <col min="3846" max="3846" width="9.7265625" style="46" customWidth="1"/>
    <col min="3847" max="3848" width="13.7265625" style="46" customWidth="1"/>
    <col min="3849" max="3849" width="9.54296875" style="46" customWidth="1"/>
    <col min="3850" max="3850" width="9.7265625" style="46" customWidth="1"/>
    <col min="3851" max="3852" width="10.7265625" style="46" customWidth="1"/>
    <col min="3853" max="3854" width="13.7265625" style="46" customWidth="1"/>
    <col min="3855" max="3855" width="9.54296875" style="46" customWidth="1"/>
    <col min="3856" max="3856" width="9.7265625" style="46" customWidth="1"/>
    <col min="3857" max="3858" width="10.7265625" style="46" customWidth="1"/>
    <col min="3859" max="3860" width="12.81640625" style="46" customWidth="1"/>
    <col min="3861" max="3861" width="9.54296875" style="46" customWidth="1"/>
    <col min="3862" max="3862" width="9.7265625" style="46" customWidth="1"/>
    <col min="3863" max="3863" width="9.54296875" style="46" customWidth="1"/>
    <col min="3864" max="3864" width="9.7265625" style="46" customWidth="1"/>
    <col min="3865" max="3866" width="12.453125" style="46" customWidth="1"/>
    <col min="3867" max="3867" width="9.54296875" style="46" customWidth="1"/>
    <col min="3868" max="3868" width="9.7265625" style="46" customWidth="1"/>
    <col min="3869" max="3869" width="13" style="46" customWidth="1"/>
    <col min="3870" max="3870" width="13.7265625" style="46" customWidth="1"/>
    <col min="3871" max="4096" width="8.81640625" style="46"/>
    <col min="4097" max="4097" width="18.08984375" style="46" customWidth="1"/>
    <col min="4098" max="4098" width="22.7265625" style="46" customWidth="1"/>
    <col min="4099" max="4100" width="9.7265625" style="46" customWidth="1"/>
    <col min="4101" max="4101" width="9.54296875" style="46" customWidth="1"/>
    <col min="4102" max="4102" width="9.7265625" style="46" customWidth="1"/>
    <col min="4103" max="4104" width="13.7265625" style="46" customWidth="1"/>
    <col min="4105" max="4105" width="9.54296875" style="46" customWidth="1"/>
    <col min="4106" max="4106" width="9.7265625" style="46" customWidth="1"/>
    <col min="4107" max="4108" width="10.7265625" style="46" customWidth="1"/>
    <col min="4109" max="4110" width="13.7265625" style="46" customWidth="1"/>
    <col min="4111" max="4111" width="9.54296875" style="46" customWidth="1"/>
    <col min="4112" max="4112" width="9.7265625" style="46" customWidth="1"/>
    <col min="4113" max="4114" width="10.7265625" style="46" customWidth="1"/>
    <col min="4115" max="4116" width="12.81640625" style="46" customWidth="1"/>
    <col min="4117" max="4117" width="9.54296875" style="46" customWidth="1"/>
    <col min="4118" max="4118" width="9.7265625" style="46" customWidth="1"/>
    <col min="4119" max="4119" width="9.54296875" style="46" customWidth="1"/>
    <col min="4120" max="4120" width="9.7265625" style="46" customWidth="1"/>
    <col min="4121" max="4122" width="12.453125" style="46" customWidth="1"/>
    <col min="4123" max="4123" width="9.54296875" style="46" customWidth="1"/>
    <col min="4124" max="4124" width="9.7265625" style="46" customWidth="1"/>
    <col min="4125" max="4125" width="13" style="46" customWidth="1"/>
    <col min="4126" max="4126" width="13.7265625" style="46" customWidth="1"/>
    <col min="4127" max="4352" width="8.81640625" style="46"/>
    <col min="4353" max="4353" width="18.08984375" style="46" customWidth="1"/>
    <col min="4354" max="4354" width="22.7265625" style="46" customWidth="1"/>
    <col min="4355" max="4356" width="9.7265625" style="46" customWidth="1"/>
    <col min="4357" max="4357" width="9.54296875" style="46" customWidth="1"/>
    <col min="4358" max="4358" width="9.7265625" style="46" customWidth="1"/>
    <col min="4359" max="4360" width="13.7265625" style="46" customWidth="1"/>
    <col min="4361" max="4361" width="9.54296875" style="46" customWidth="1"/>
    <col min="4362" max="4362" width="9.7265625" style="46" customWidth="1"/>
    <col min="4363" max="4364" width="10.7265625" style="46" customWidth="1"/>
    <col min="4365" max="4366" width="13.7265625" style="46" customWidth="1"/>
    <col min="4367" max="4367" width="9.54296875" style="46" customWidth="1"/>
    <col min="4368" max="4368" width="9.7265625" style="46" customWidth="1"/>
    <col min="4369" max="4370" width="10.7265625" style="46" customWidth="1"/>
    <col min="4371" max="4372" width="12.81640625" style="46" customWidth="1"/>
    <col min="4373" max="4373" width="9.54296875" style="46" customWidth="1"/>
    <col min="4374" max="4374" width="9.7265625" style="46" customWidth="1"/>
    <col min="4375" max="4375" width="9.54296875" style="46" customWidth="1"/>
    <col min="4376" max="4376" width="9.7265625" style="46" customWidth="1"/>
    <col min="4377" max="4378" width="12.453125" style="46" customWidth="1"/>
    <col min="4379" max="4379" width="9.54296875" style="46" customWidth="1"/>
    <col min="4380" max="4380" width="9.7265625" style="46" customWidth="1"/>
    <col min="4381" max="4381" width="13" style="46" customWidth="1"/>
    <col min="4382" max="4382" width="13.7265625" style="46" customWidth="1"/>
    <col min="4383" max="4608" width="8.81640625" style="46"/>
    <col min="4609" max="4609" width="18.08984375" style="46" customWidth="1"/>
    <col min="4610" max="4610" width="22.7265625" style="46" customWidth="1"/>
    <col min="4611" max="4612" width="9.7265625" style="46" customWidth="1"/>
    <col min="4613" max="4613" width="9.54296875" style="46" customWidth="1"/>
    <col min="4614" max="4614" width="9.7265625" style="46" customWidth="1"/>
    <col min="4615" max="4616" width="13.7265625" style="46" customWidth="1"/>
    <col min="4617" max="4617" width="9.54296875" style="46" customWidth="1"/>
    <col min="4618" max="4618" width="9.7265625" style="46" customWidth="1"/>
    <col min="4619" max="4620" width="10.7265625" style="46" customWidth="1"/>
    <col min="4621" max="4622" width="13.7265625" style="46" customWidth="1"/>
    <col min="4623" max="4623" width="9.54296875" style="46" customWidth="1"/>
    <col min="4624" max="4624" width="9.7265625" style="46" customWidth="1"/>
    <col min="4625" max="4626" width="10.7265625" style="46" customWidth="1"/>
    <col min="4627" max="4628" width="12.81640625" style="46" customWidth="1"/>
    <col min="4629" max="4629" width="9.54296875" style="46" customWidth="1"/>
    <col min="4630" max="4630" width="9.7265625" style="46" customWidth="1"/>
    <col min="4631" max="4631" width="9.54296875" style="46" customWidth="1"/>
    <col min="4632" max="4632" width="9.7265625" style="46" customWidth="1"/>
    <col min="4633" max="4634" width="12.453125" style="46" customWidth="1"/>
    <col min="4635" max="4635" width="9.54296875" style="46" customWidth="1"/>
    <col min="4636" max="4636" width="9.7265625" style="46" customWidth="1"/>
    <col min="4637" max="4637" width="13" style="46" customWidth="1"/>
    <col min="4638" max="4638" width="13.7265625" style="46" customWidth="1"/>
    <col min="4639" max="4864" width="8.81640625" style="46"/>
    <col min="4865" max="4865" width="18.08984375" style="46" customWidth="1"/>
    <col min="4866" max="4866" width="22.7265625" style="46" customWidth="1"/>
    <col min="4867" max="4868" width="9.7265625" style="46" customWidth="1"/>
    <col min="4869" max="4869" width="9.54296875" style="46" customWidth="1"/>
    <col min="4870" max="4870" width="9.7265625" style="46" customWidth="1"/>
    <col min="4871" max="4872" width="13.7265625" style="46" customWidth="1"/>
    <col min="4873" max="4873" width="9.54296875" style="46" customWidth="1"/>
    <col min="4874" max="4874" width="9.7265625" style="46" customWidth="1"/>
    <col min="4875" max="4876" width="10.7265625" style="46" customWidth="1"/>
    <col min="4877" max="4878" width="13.7265625" style="46" customWidth="1"/>
    <col min="4879" max="4879" width="9.54296875" style="46" customWidth="1"/>
    <col min="4880" max="4880" width="9.7265625" style="46" customWidth="1"/>
    <col min="4881" max="4882" width="10.7265625" style="46" customWidth="1"/>
    <col min="4883" max="4884" width="12.81640625" style="46" customWidth="1"/>
    <col min="4885" max="4885" width="9.54296875" style="46" customWidth="1"/>
    <col min="4886" max="4886" width="9.7265625" style="46" customWidth="1"/>
    <col min="4887" max="4887" width="9.54296875" style="46" customWidth="1"/>
    <col min="4888" max="4888" width="9.7265625" style="46" customWidth="1"/>
    <col min="4889" max="4890" width="12.453125" style="46" customWidth="1"/>
    <col min="4891" max="4891" width="9.54296875" style="46" customWidth="1"/>
    <col min="4892" max="4892" width="9.7265625" style="46" customWidth="1"/>
    <col min="4893" max="4893" width="13" style="46" customWidth="1"/>
    <col min="4894" max="4894" width="13.7265625" style="46" customWidth="1"/>
    <col min="4895" max="5120" width="8.81640625" style="46"/>
    <col min="5121" max="5121" width="18.08984375" style="46" customWidth="1"/>
    <col min="5122" max="5122" width="22.7265625" style="46" customWidth="1"/>
    <col min="5123" max="5124" width="9.7265625" style="46" customWidth="1"/>
    <col min="5125" max="5125" width="9.54296875" style="46" customWidth="1"/>
    <col min="5126" max="5126" width="9.7265625" style="46" customWidth="1"/>
    <col min="5127" max="5128" width="13.7265625" style="46" customWidth="1"/>
    <col min="5129" max="5129" width="9.54296875" style="46" customWidth="1"/>
    <col min="5130" max="5130" width="9.7265625" style="46" customWidth="1"/>
    <col min="5131" max="5132" width="10.7265625" style="46" customWidth="1"/>
    <col min="5133" max="5134" width="13.7265625" style="46" customWidth="1"/>
    <col min="5135" max="5135" width="9.54296875" style="46" customWidth="1"/>
    <col min="5136" max="5136" width="9.7265625" style="46" customWidth="1"/>
    <col min="5137" max="5138" width="10.7265625" style="46" customWidth="1"/>
    <col min="5139" max="5140" width="12.81640625" style="46" customWidth="1"/>
    <col min="5141" max="5141" width="9.54296875" style="46" customWidth="1"/>
    <col min="5142" max="5142" width="9.7265625" style="46" customWidth="1"/>
    <col min="5143" max="5143" width="9.54296875" style="46" customWidth="1"/>
    <col min="5144" max="5144" width="9.7265625" style="46" customWidth="1"/>
    <col min="5145" max="5146" width="12.453125" style="46" customWidth="1"/>
    <col min="5147" max="5147" width="9.54296875" style="46" customWidth="1"/>
    <col min="5148" max="5148" width="9.7265625" style="46" customWidth="1"/>
    <col min="5149" max="5149" width="13" style="46" customWidth="1"/>
    <col min="5150" max="5150" width="13.7265625" style="46" customWidth="1"/>
    <col min="5151" max="5376" width="8.81640625" style="46"/>
    <col min="5377" max="5377" width="18.08984375" style="46" customWidth="1"/>
    <col min="5378" max="5378" width="22.7265625" style="46" customWidth="1"/>
    <col min="5379" max="5380" width="9.7265625" style="46" customWidth="1"/>
    <col min="5381" max="5381" width="9.54296875" style="46" customWidth="1"/>
    <col min="5382" max="5382" width="9.7265625" style="46" customWidth="1"/>
    <col min="5383" max="5384" width="13.7265625" style="46" customWidth="1"/>
    <col min="5385" max="5385" width="9.54296875" style="46" customWidth="1"/>
    <col min="5386" max="5386" width="9.7265625" style="46" customWidth="1"/>
    <col min="5387" max="5388" width="10.7265625" style="46" customWidth="1"/>
    <col min="5389" max="5390" width="13.7265625" style="46" customWidth="1"/>
    <col min="5391" max="5391" width="9.54296875" style="46" customWidth="1"/>
    <col min="5392" max="5392" width="9.7265625" style="46" customWidth="1"/>
    <col min="5393" max="5394" width="10.7265625" style="46" customWidth="1"/>
    <col min="5395" max="5396" width="12.81640625" style="46" customWidth="1"/>
    <col min="5397" max="5397" width="9.54296875" style="46" customWidth="1"/>
    <col min="5398" max="5398" width="9.7265625" style="46" customWidth="1"/>
    <col min="5399" max="5399" width="9.54296875" style="46" customWidth="1"/>
    <col min="5400" max="5400" width="9.7265625" style="46" customWidth="1"/>
    <col min="5401" max="5402" width="12.453125" style="46" customWidth="1"/>
    <col min="5403" max="5403" width="9.54296875" style="46" customWidth="1"/>
    <col min="5404" max="5404" width="9.7265625" style="46" customWidth="1"/>
    <col min="5405" max="5405" width="13" style="46" customWidth="1"/>
    <col min="5406" max="5406" width="13.7265625" style="46" customWidth="1"/>
    <col min="5407" max="5632" width="8.81640625" style="46"/>
    <col min="5633" max="5633" width="18.08984375" style="46" customWidth="1"/>
    <col min="5634" max="5634" width="22.7265625" style="46" customWidth="1"/>
    <col min="5635" max="5636" width="9.7265625" style="46" customWidth="1"/>
    <col min="5637" max="5637" width="9.54296875" style="46" customWidth="1"/>
    <col min="5638" max="5638" width="9.7265625" style="46" customWidth="1"/>
    <col min="5639" max="5640" width="13.7265625" style="46" customWidth="1"/>
    <col min="5641" max="5641" width="9.54296875" style="46" customWidth="1"/>
    <col min="5642" max="5642" width="9.7265625" style="46" customWidth="1"/>
    <col min="5643" max="5644" width="10.7265625" style="46" customWidth="1"/>
    <col min="5645" max="5646" width="13.7265625" style="46" customWidth="1"/>
    <col min="5647" max="5647" width="9.54296875" style="46" customWidth="1"/>
    <col min="5648" max="5648" width="9.7265625" style="46" customWidth="1"/>
    <col min="5649" max="5650" width="10.7265625" style="46" customWidth="1"/>
    <col min="5651" max="5652" width="12.81640625" style="46" customWidth="1"/>
    <col min="5653" max="5653" width="9.54296875" style="46" customWidth="1"/>
    <col min="5654" max="5654" width="9.7265625" style="46" customWidth="1"/>
    <col min="5655" max="5655" width="9.54296875" style="46" customWidth="1"/>
    <col min="5656" max="5656" width="9.7265625" style="46" customWidth="1"/>
    <col min="5657" max="5658" width="12.453125" style="46" customWidth="1"/>
    <col min="5659" max="5659" width="9.54296875" style="46" customWidth="1"/>
    <col min="5660" max="5660" width="9.7265625" style="46" customWidth="1"/>
    <col min="5661" max="5661" width="13" style="46" customWidth="1"/>
    <col min="5662" max="5662" width="13.7265625" style="46" customWidth="1"/>
    <col min="5663" max="5888" width="8.81640625" style="46"/>
    <col min="5889" max="5889" width="18.08984375" style="46" customWidth="1"/>
    <col min="5890" max="5890" width="22.7265625" style="46" customWidth="1"/>
    <col min="5891" max="5892" width="9.7265625" style="46" customWidth="1"/>
    <col min="5893" max="5893" width="9.54296875" style="46" customWidth="1"/>
    <col min="5894" max="5894" width="9.7265625" style="46" customWidth="1"/>
    <col min="5895" max="5896" width="13.7265625" style="46" customWidth="1"/>
    <col min="5897" max="5897" width="9.54296875" style="46" customWidth="1"/>
    <col min="5898" max="5898" width="9.7265625" style="46" customWidth="1"/>
    <col min="5899" max="5900" width="10.7265625" style="46" customWidth="1"/>
    <col min="5901" max="5902" width="13.7265625" style="46" customWidth="1"/>
    <col min="5903" max="5903" width="9.54296875" style="46" customWidth="1"/>
    <col min="5904" max="5904" width="9.7265625" style="46" customWidth="1"/>
    <col min="5905" max="5906" width="10.7265625" style="46" customWidth="1"/>
    <col min="5907" max="5908" width="12.81640625" style="46" customWidth="1"/>
    <col min="5909" max="5909" width="9.54296875" style="46" customWidth="1"/>
    <col min="5910" max="5910" width="9.7265625" style="46" customWidth="1"/>
    <col min="5911" max="5911" width="9.54296875" style="46" customWidth="1"/>
    <col min="5912" max="5912" width="9.7265625" style="46" customWidth="1"/>
    <col min="5913" max="5914" width="12.453125" style="46" customWidth="1"/>
    <col min="5915" max="5915" width="9.54296875" style="46" customWidth="1"/>
    <col min="5916" max="5916" width="9.7265625" style="46" customWidth="1"/>
    <col min="5917" max="5917" width="13" style="46" customWidth="1"/>
    <col min="5918" max="5918" width="13.7265625" style="46" customWidth="1"/>
    <col min="5919" max="6144" width="8.81640625" style="46"/>
    <col min="6145" max="6145" width="18.08984375" style="46" customWidth="1"/>
    <col min="6146" max="6146" width="22.7265625" style="46" customWidth="1"/>
    <col min="6147" max="6148" width="9.7265625" style="46" customWidth="1"/>
    <col min="6149" max="6149" width="9.54296875" style="46" customWidth="1"/>
    <col min="6150" max="6150" width="9.7265625" style="46" customWidth="1"/>
    <col min="6151" max="6152" width="13.7265625" style="46" customWidth="1"/>
    <col min="6153" max="6153" width="9.54296875" style="46" customWidth="1"/>
    <col min="6154" max="6154" width="9.7265625" style="46" customWidth="1"/>
    <col min="6155" max="6156" width="10.7265625" style="46" customWidth="1"/>
    <col min="6157" max="6158" width="13.7265625" style="46" customWidth="1"/>
    <col min="6159" max="6159" width="9.54296875" style="46" customWidth="1"/>
    <col min="6160" max="6160" width="9.7265625" style="46" customWidth="1"/>
    <col min="6161" max="6162" width="10.7265625" style="46" customWidth="1"/>
    <col min="6163" max="6164" width="12.81640625" style="46" customWidth="1"/>
    <col min="6165" max="6165" width="9.54296875" style="46" customWidth="1"/>
    <col min="6166" max="6166" width="9.7265625" style="46" customWidth="1"/>
    <col min="6167" max="6167" width="9.54296875" style="46" customWidth="1"/>
    <col min="6168" max="6168" width="9.7265625" style="46" customWidth="1"/>
    <col min="6169" max="6170" width="12.453125" style="46" customWidth="1"/>
    <col min="6171" max="6171" width="9.54296875" style="46" customWidth="1"/>
    <col min="6172" max="6172" width="9.7265625" style="46" customWidth="1"/>
    <col min="6173" max="6173" width="13" style="46" customWidth="1"/>
    <col min="6174" max="6174" width="13.7265625" style="46" customWidth="1"/>
    <col min="6175" max="6400" width="8.81640625" style="46"/>
    <col min="6401" max="6401" width="18.08984375" style="46" customWidth="1"/>
    <col min="6402" max="6402" width="22.7265625" style="46" customWidth="1"/>
    <col min="6403" max="6404" width="9.7265625" style="46" customWidth="1"/>
    <col min="6405" max="6405" width="9.54296875" style="46" customWidth="1"/>
    <col min="6406" max="6406" width="9.7265625" style="46" customWidth="1"/>
    <col min="6407" max="6408" width="13.7265625" style="46" customWidth="1"/>
    <col min="6409" max="6409" width="9.54296875" style="46" customWidth="1"/>
    <col min="6410" max="6410" width="9.7265625" style="46" customWidth="1"/>
    <col min="6411" max="6412" width="10.7265625" style="46" customWidth="1"/>
    <col min="6413" max="6414" width="13.7265625" style="46" customWidth="1"/>
    <col min="6415" max="6415" width="9.54296875" style="46" customWidth="1"/>
    <col min="6416" max="6416" width="9.7265625" style="46" customWidth="1"/>
    <col min="6417" max="6418" width="10.7265625" style="46" customWidth="1"/>
    <col min="6419" max="6420" width="12.81640625" style="46" customWidth="1"/>
    <col min="6421" max="6421" width="9.54296875" style="46" customWidth="1"/>
    <col min="6422" max="6422" width="9.7265625" style="46" customWidth="1"/>
    <col min="6423" max="6423" width="9.54296875" style="46" customWidth="1"/>
    <col min="6424" max="6424" width="9.7265625" style="46" customWidth="1"/>
    <col min="6425" max="6426" width="12.453125" style="46" customWidth="1"/>
    <col min="6427" max="6427" width="9.54296875" style="46" customWidth="1"/>
    <col min="6428" max="6428" width="9.7265625" style="46" customWidth="1"/>
    <col min="6429" max="6429" width="13" style="46" customWidth="1"/>
    <col min="6430" max="6430" width="13.7265625" style="46" customWidth="1"/>
    <col min="6431" max="6656" width="8.81640625" style="46"/>
    <col min="6657" max="6657" width="18.08984375" style="46" customWidth="1"/>
    <col min="6658" max="6658" width="22.7265625" style="46" customWidth="1"/>
    <col min="6659" max="6660" width="9.7265625" style="46" customWidth="1"/>
    <col min="6661" max="6661" width="9.54296875" style="46" customWidth="1"/>
    <col min="6662" max="6662" width="9.7265625" style="46" customWidth="1"/>
    <col min="6663" max="6664" width="13.7265625" style="46" customWidth="1"/>
    <col min="6665" max="6665" width="9.54296875" style="46" customWidth="1"/>
    <col min="6666" max="6666" width="9.7265625" style="46" customWidth="1"/>
    <col min="6667" max="6668" width="10.7265625" style="46" customWidth="1"/>
    <col min="6669" max="6670" width="13.7265625" style="46" customWidth="1"/>
    <col min="6671" max="6671" width="9.54296875" style="46" customWidth="1"/>
    <col min="6672" max="6672" width="9.7265625" style="46" customWidth="1"/>
    <col min="6673" max="6674" width="10.7265625" style="46" customWidth="1"/>
    <col min="6675" max="6676" width="12.81640625" style="46" customWidth="1"/>
    <col min="6677" max="6677" width="9.54296875" style="46" customWidth="1"/>
    <col min="6678" max="6678" width="9.7265625" style="46" customWidth="1"/>
    <col min="6679" max="6679" width="9.54296875" style="46" customWidth="1"/>
    <col min="6680" max="6680" width="9.7265625" style="46" customWidth="1"/>
    <col min="6681" max="6682" width="12.453125" style="46" customWidth="1"/>
    <col min="6683" max="6683" width="9.54296875" style="46" customWidth="1"/>
    <col min="6684" max="6684" width="9.7265625" style="46" customWidth="1"/>
    <col min="6685" max="6685" width="13" style="46" customWidth="1"/>
    <col min="6686" max="6686" width="13.7265625" style="46" customWidth="1"/>
    <col min="6687" max="6912" width="8.81640625" style="46"/>
    <col min="6913" max="6913" width="18.08984375" style="46" customWidth="1"/>
    <col min="6914" max="6914" width="22.7265625" style="46" customWidth="1"/>
    <col min="6915" max="6916" width="9.7265625" style="46" customWidth="1"/>
    <col min="6917" max="6917" width="9.54296875" style="46" customWidth="1"/>
    <col min="6918" max="6918" width="9.7265625" style="46" customWidth="1"/>
    <col min="6919" max="6920" width="13.7265625" style="46" customWidth="1"/>
    <col min="6921" max="6921" width="9.54296875" style="46" customWidth="1"/>
    <col min="6922" max="6922" width="9.7265625" style="46" customWidth="1"/>
    <col min="6923" max="6924" width="10.7265625" style="46" customWidth="1"/>
    <col min="6925" max="6926" width="13.7265625" style="46" customWidth="1"/>
    <col min="6927" max="6927" width="9.54296875" style="46" customWidth="1"/>
    <col min="6928" max="6928" width="9.7265625" style="46" customWidth="1"/>
    <col min="6929" max="6930" width="10.7265625" style="46" customWidth="1"/>
    <col min="6931" max="6932" width="12.81640625" style="46" customWidth="1"/>
    <col min="6933" max="6933" width="9.54296875" style="46" customWidth="1"/>
    <col min="6934" max="6934" width="9.7265625" style="46" customWidth="1"/>
    <col min="6935" max="6935" width="9.54296875" style="46" customWidth="1"/>
    <col min="6936" max="6936" width="9.7265625" style="46" customWidth="1"/>
    <col min="6937" max="6938" width="12.453125" style="46" customWidth="1"/>
    <col min="6939" max="6939" width="9.54296875" style="46" customWidth="1"/>
    <col min="6940" max="6940" width="9.7265625" style="46" customWidth="1"/>
    <col min="6941" max="6941" width="13" style="46" customWidth="1"/>
    <col min="6942" max="6942" width="13.7265625" style="46" customWidth="1"/>
    <col min="6943" max="7168" width="8.81640625" style="46"/>
    <col min="7169" max="7169" width="18.08984375" style="46" customWidth="1"/>
    <col min="7170" max="7170" width="22.7265625" style="46" customWidth="1"/>
    <col min="7171" max="7172" width="9.7265625" style="46" customWidth="1"/>
    <col min="7173" max="7173" width="9.54296875" style="46" customWidth="1"/>
    <col min="7174" max="7174" width="9.7265625" style="46" customWidth="1"/>
    <col min="7175" max="7176" width="13.7265625" style="46" customWidth="1"/>
    <col min="7177" max="7177" width="9.54296875" style="46" customWidth="1"/>
    <col min="7178" max="7178" width="9.7265625" style="46" customWidth="1"/>
    <col min="7179" max="7180" width="10.7265625" style="46" customWidth="1"/>
    <col min="7181" max="7182" width="13.7265625" style="46" customWidth="1"/>
    <col min="7183" max="7183" width="9.54296875" style="46" customWidth="1"/>
    <col min="7184" max="7184" width="9.7265625" style="46" customWidth="1"/>
    <col min="7185" max="7186" width="10.7265625" style="46" customWidth="1"/>
    <col min="7187" max="7188" width="12.81640625" style="46" customWidth="1"/>
    <col min="7189" max="7189" width="9.54296875" style="46" customWidth="1"/>
    <col min="7190" max="7190" width="9.7265625" style="46" customWidth="1"/>
    <col min="7191" max="7191" width="9.54296875" style="46" customWidth="1"/>
    <col min="7192" max="7192" width="9.7265625" style="46" customWidth="1"/>
    <col min="7193" max="7194" width="12.453125" style="46" customWidth="1"/>
    <col min="7195" max="7195" width="9.54296875" style="46" customWidth="1"/>
    <col min="7196" max="7196" width="9.7265625" style="46" customWidth="1"/>
    <col min="7197" max="7197" width="13" style="46" customWidth="1"/>
    <col min="7198" max="7198" width="13.7265625" style="46" customWidth="1"/>
    <col min="7199" max="7424" width="8.81640625" style="46"/>
    <col min="7425" max="7425" width="18.08984375" style="46" customWidth="1"/>
    <col min="7426" max="7426" width="22.7265625" style="46" customWidth="1"/>
    <col min="7427" max="7428" width="9.7265625" style="46" customWidth="1"/>
    <col min="7429" max="7429" width="9.54296875" style="46" customWidth="1"/>
    <col min="7430" max="7430" width="9.7265625" style="46" customWidth="1"/>
    <col min="7431" max="7432" width="13.7265625" style="46" customWidth="1"/>
    <col min="7433" max="7433" width="9.54296875" style="46" customWidth="1"/>
    <col min="7434" max="7434" width="9.7265625" style="46" customWidth="1"/>
    <col min="7435" max="7436" width="10.7265625" style="46" customWidth="1"/>
    <col min="7437" max="7438" width="13.7265625" style="46" customWidth="1"/>
    <col min="7439" max="7439" width="9.54296875" style="46" customWidth="1"/>
    <col min="7440" max="7440" width="9.7265625" style="46" customWidth="1"/>
    <col min="7441" max="7442" width="10.7265625" style="46" customWidth="1"/>
    <col min="7443" max="7444" width="12.81640625" style="46" customWidth="1"/>
    <col min="7445" max="7445" width="9.54296875" style="46" customWidth="1"/>
    <col min="7446" max="7446" width="9.7265625" style="46" customWidth="1"/>
    <col min="7447" max="7447" width="9.54296875" style="46" customWidth="1"/>
    <col min="7448" max="7448" width="9.7265625" style="46" customWidth="1"/>
    <col min="7449" max="7450" width="12.453125" style="46" customWidth="1"/>
    <col min="7451" max="7451" width="9.54296875" style="46" customWidth="1"/>
    <col min="7452" max="7452" width="9.7265625" style="46" customWidth="1"/>
    <col min="7453" max="7453" width="13" style="46" customWidth="1"/>
    <col min="7454" max="7454" width="13.7265625" style="46" customWidth="1"/>
    <col min="7455" max="7680" width="8.81640625" style="46"/>
    <col min="7681" max="7681" width="18.08984375" style="46" customWidth="1"/>
    <col min="7682" max="7682" width="22.7265625" style="46" customWidth="1"/>
    <col min="7683" max="7684" width="9.7265625" style="46" customWidth="1"/>
    <col min="7685" max="7685" width="9.54296875" style="46" customWidth="1"/>
    <col min="7686" max="7686" width="9.7265625" style="46" customWidth="1"/>
    <col min="7687" max="7688" width="13.7265625" style="46" customWidth="1"/>
    <col min="7689" max="7689" width="9.54296875" style="46" customWidth="1"/>
    <col min="7690" max="7690" width="9.7265625" style="46" customWidth="1"/>
    <col min="7691" max="7692" width="10.7265625" style="46" customWidth="1"/>
    <col min="7693" max="7694" width="13.7265625" style="46" customWidth="1"/>
    <col min="7695" max="7695" width="9.54296875" style="46" customWidth="1"/>
    <col min="7696" max="7696" width="9.7265625" style="46" customWidth="1"/>
    <col min="7697" max="7698" width="10.7265625" style="46" customWidth="1"/>
    <col min="7699" max="7700" width="12.81640625" style="46" customWidth="1"/>
    <col min="7701" max="7701" width="9.54296875" style="46" customWidth="1"/>
    <col min="7702" max="7702" width="9.7265625" style="46" customWidth="1"/>
    <col min="7703" max="7703" width="9.54296875" style="46" customWidth="1"/>
    <col min="7704" max="7704" width="9.7265625" style="46" customWidth="1"/>
    <col min="7705" max="7706" width="12.453125" style="46" customWidth="1"/>
    <col min="7707" max="7707" width="9.54296875" style="46" customWidth="1"/>
    <col min="7708" max="7708" width="9.7265625" style="46" customWidth="1"/>
    <col min="7709" max="7709" width="13" style="46" customWidth="1"/>
    <col min="7710" max="7710" width="13.7265625" style="46" customWidth="1"/>
    <col min="7711" max="7936" width="8.81640625" style="46"/>
    <col min="7937" max="7937" width="18.08984375" style="46" customWidth="1"/>
    <col min="7938" max="7938" width="22.7265625" style="46" customWidth="1"/>
    <col min="7939" max="7940" width="9.7265625" style="46" customWidth="1"/>
    <col min="7941" max="7941" width="9.54296875" style="46" customWidth="1"/>
    <col min="7942" max="7942" width="9.7265625" style="46" customWidth="1"/>
    <col min="7943" max="7944" width="13.7265625" style="46" customWidth="1"/>
    <col min="7945" max="7945" width="9.54296875" style="46" customWidth="1"/>
    <col min="7946" max="7946" width="9.7265625" style="46" customWidth="1"/>
    <col min="7947" max="7948" width="10.7265625" style="46" customWidth="1"/>
    <col min="7949" max="7950" width="13.7265625" style="46" customWidth="1"/>
    <col min="7951" max="7951" width="9.54296875" style="46" customWidth="1"/>
    <col min="7952" max="7952" width="9.7265625" style="46" customWidth="1"/>
    <col min="7953" max="7954" width="10.7265625" style="46" customWidth="1"/>
    <col min="7955" max="7956" width="12.81640625" style="46" customWidth="1"/>
    <col min="7957" max="7957" width="9.54296875" style="46" customWidth="1"/>
    <col min="7958" max="7958" width="9.7265625" style="46" customWidth="1"/>
    <col min="7959" max="7959" width="9.54296875" style="46" customWidth="1"/>
    <col min="7960" max="7960" width="9.7265625" style="46" customWidth="1"/>
    <col min="7961" max="7962" width="12.453125" style="46" customWidth="1"/>
    <col min="7963" max="7963" width="9.54296875" style="46" customWidth="1"/>
    <col min="7964" max="7964" width="9.7265625" style="46" customWidth="1"/>
    <col min="7965" max="7965" width="13" style="46" customWidth="1"/>
    <col min="7966" max="7966" width="13.7265625" style="46" customWidth="1"/>
    <col min="7967" max="8192" width="8.81640625" style="46"/>
    <col min="8193" max="8193" width="18.08984375" style="46" customWidth="1"/>
    <col min="8194" max="8194" width="22.7265625" style="46" customWidth="1"/>
    <col min="8195" max="8196" width="9.7265625" style="46" customWidth="1"/>
    <col min="8197" max="8197" width="9.54296875" style="46" customWidth="1"/>
    <col min="8198" max="8198" width="9.7265625" style="46" customWidth="1"/>
    <col min="8199" max="8200" width="13.7265625" style="46" customWidth="1"/>
    <col min="8201" max="8201" width="9.54296875" style="46" customWidth="1"/>
    <col min="8202" max="8202" width="9.7265625" style="46" customWidth="1"/>
    <col min="8203" max="8204" width="10.7265625" style="46" customWidth="1"/>
    <col min="8205" max="8206" width="13.7265625" style="46" customWidth="1"/>
    <col min="8207" max="8207" width="9.54296875" style="46" customWidth="1"/>
    <col min="8208" max="8208" width="9.7265625" style="46" customWidth="1"/>
    <col min="8209" max="8210" width="10.7265625" style="46" customWidth="1"/>
    <col min="8211" max="8212" width="12.81640625" style="46" customWidth="1"/>
    <col min="8213" max="8213" width="9.54296875" style="46" customWidth="1"/>
    <col min="8214" max="8214" width="9.7265625" style="46" customWidth="1"/>
    <col min="8215" max="8215" width="9.54296875" style="46" customWidth="1"/>
    <col min="8216" max="8216" width="9.7265625" style="46" customWidth="1"/>
    <col min="8217" max="8218" width="12.453125" style="46" customWidth="1"/>
    <col min="8219" max="8219" width="9.54296875" style="46" customWidth="1"/>
    <col min="8220" max="8220" width="9.7265625" style="46" customWidth="1"/>
    <col min="8221" max="8221" width="13" style="46" customWidth="1"/>
    <col min="8222" max="8222" width="13.7265625" style="46" customWidth="1"/>
    <col min="8223" max="8448" width="8.81640625" style="46"/>
    <col min="8449" max="8449" width="18.08984375" style="46" customWidth="1"/>
    <col min="8450" max="8450" width="22.7265625" style="46" customWidth="1"/>
    <col min="8451" max="8452" width="9.7265625" style="46" customWidth="1"/>
    <col min="8453" max="8453" width="9.54296875" style="46" customWidth="1"/>
    <col min="8454" max="8454" width="9.7265625" style="46" customWidth="1"/>
    <col min="8455" max="8456" width="13.7265625" style="46" customWidth="1"/>
    <col min="8457" max="8457" width="9.54296875" style="46" customWidth="1"/>
    <col min="8458" max="8458" width="9.7265625" style="46" customWidth="1"/>
    <col min="8459" max="8460" width="10.7265625" style="46" customWidth="1"/>
    <col min="8461" max="8462" width="13.7265625" style="46" customWidth="1"/>
    <col min="8463" max="8463" width="9.54296875" style="46" customWidth="1"/>
    <col min="8464" max="8464" width="9.7265625" style="46" customWidth="1"/>
    <col min="8465" max="8466" width="10.7265625" style="46" customWidth="1"/>
    <col min="8467" max="8468" width="12.81640625" style="46" customWidth="1"/>
    <col min="8469" max="8469" width="9.54296875" style="46" customWidth="1"/>
    <col min="8470" max="8470" width="9.7265625" style="46" customWidth="1"/>
    <col min="8471" max="8471" width="9.54296875" style="46" customWidth="1"/>
    <col min="8472" max="8472" width="9.7265625" style="46" customWidth="1"/>
    <col min="8473" max="8474" width="12.453125" style="46" customWidth="1"/>
    <col min="8475" max="8475" width="9.54296875" style="46" customWidth="1"/>
    <col min="8476" max="8476" width="9.7265625" style="46" customWidth="1"/>
    <col min="8477" max="8477" width="13" style="46" customWidth="1"/>
    <col min="8478" max="8478" width="13.7265625" style="46" customWidth="1"/>
    <col min="8479" max="8704" width="8.81640625" style="46"/>
    <col min="8705" max="8705" width="18.08984375" style="46" customWidth="1"/>
    <col min="8706" max="8706" width="22.7265625" style="46" customWidth="1"/>
    <col min="8707" max="8708" width="9.7265625" style="46" customWidth="1"/>
    <col min="8709" max="8709" width="9.54296875" style="46" customWidth="1"/>
    <col min="8710" max="8710" width="9.7265625" style="46" customWidth="1"/>
    <col min="8711" max="8712" width="13.7265625" style="46" customWidth="1"/>
    <col min="8713" max="8713" width="9.54296875" style="46" customWidth="1"/>
    <col min="8714" max="8714" width="9.7265625" style="46" customWidth="1"/>
    <col min="8715" max="8716" width="10.7265625" style="46" customWidth="1"/>
    <col min="8717" max="8718" width="13.7265625" style="46" customWidth="1"/>
    <col min="8719" max="8719" width="9.54296875" style="46" customWidth="1"/>
    <col min="8720" max="8720" width="9.7265625" style="46" customWidth="1"/>
    <col min="8721" max="8722" width="10.7265625" style="46" customWidth="1"/>
    <col min="8723" max="8724" width="12.81640625" style="46" customWidth="1"/>
    <col min="8725" max="8725" width="9.54296875" style="46" customWidth="1"/>
    <col min="8726" max="8726" width="9.7265625" style="46" customWidth="1"/>
    <col min="8727" max="8727" width="9.54296875" style="46" customWidth="1"/>
    <col min="8728" max="8728" width="9.7265625" style="46" customWidth="1"/>
    <col min="8729" max="8730" width="12.453125" style="46" customWidth="1"/>
    <col min="8731" max="8731" width="9.54296875" style="46" customWidth="1"/>
    <col min="8732" max="8732" width="9.7265625" style="46" customWidth="1"/>
    <col min="8733" max="8733" width="13" style="46" customWidth="1"/>
    <col min="8734" max="8734" width="13.7265625" style="46" customWidth="1"/>
    <col min="8735" max="8960" width="8.81640625" style="46"/>
    <col min="8961" max="8961" width="18.08984375" style="46" customWidth="1"/>
    <col min="8962" max="8962" width="22.7265625" style="46" customWidth="1"/>
    <col min="8963" max="8964" width="9.7265625" style="46" customWidth="1"/>
    <col min="8965" max="8965" width="9.54296875" style="46" customWidth="1"/>
    <col min="8966" max="8966" width="9.7265625" style="46" customWidth="1"/>
    <col min="8967" max="8968" width="13.7265625" style="46" customWidth="1"/>
    <col min="8969" max="8969" width="9.54296875" style="46" customWidth="1"/>
    <col min="8970" max="8970" width="9.7265625" style="46" customWidth="1"/>
    <col min="8971" max="8972" width="10.7265625" style="46" customWidth="1"/>
    <col min="8973" max="8974" width="13.7265625" style="46" customWidth="1"/>
    <col min="8975" max="8975" width="9.54296875" style="46" customWidth="1"/>
    <col min="8976" max="8976" width="9.7265625" style="46" customWidth="1"/>
    <col min="8977" max="8978" width="10.7265625" style="46" customWidth="1"/>
    <col min="8979" max="8980" width="12.81640625" style="46" customWidth="1"/>
    <col min="8981" max="8981" width="9.54296875" style="46" customWidth="1"/>
    <col min="8982" max="8982" width="9.7265625" style="46" customWidth="1"/>
    <col min="8983" max="8983" width="9.54296875" style="46" customWidth="1"/>
    <col min="8984" max="8984" width="9.7265625" style="46" customWidth="1"/>
    <col min="8985" max="8986" width="12.453125" style="46" customWidth="1"/>
    <col min="8987" max="8987" width="9.54296875" style="46" customWidth="1"/>
    <col min="8988" max="8988" width="9.7265625" style="46" customWidth="1"/>
    <col min="8989" max="8989" width="13" style="46" customWidth="1"/>
    <col min="8990" max="8990" width="13.7265625" style="46" customWidth="1"/>
    <col min="8991" max="9216" width="8.81640625" style="46"/>
    <col min="9217" max="9217" width="18.08984375" style="46" customWidth="1"/>
    <col min="9218" max="9218" width="22.7265625" style="46" customWidth="1"/>
    <col min="9219" max="9220" width="9.7265625" style="46" customWidth="1"/>
    <col min="9221" max="9221" width="9.54296875" style="46" customWidth="1"/>
    <col min="9222" max="9222" width="9.7265625" style="46" customWidth="1"/>
    <col min="9223" max="9224" width="13.7265625" style="46" customWidth="1"/>
    <col min="9225" max="9225" width="9.54296875" style="46" customWidth="1"/>
    <col min="9226" max="9226" width="9.7265625" style="46" customWidth="1"/>
    <col min="9227" max="9228" width="10.7265625" style="46" customWidth="1"/>
    <col min="9229" max="9230" width="13.7265625" style="46" customWidth="1"/>
    <col min="9231" max="9231" width="9.54296875" style="46" customWidth="1"/>
    <col min="9232" max="9232" width="9.7265625" style="46" customWidth="1"/>
    <col min="9233" max="9234" width="10.7265625" style="46" customWidth="1"/>
    <col min="9235" max="9236" width="12.81640625" style="46" customWidth="1"/>
    <col min="9237" max="9237" width="9.54296875" style="46" customWidth="1"/>
    <col min="9238" max="9238" width="9.7265625" style="46" customWidth="1"/>
    <col min="9239" max="9239" width="9.54296875" style="46" customWidth="1"/>
    <col min="9240" max="9240" width="9.7265625" style="46" customWidth="1"/>
    <col min="9241" max="9242" width="12.453125" style="46" customWidth="1"/>
    <col min="9243" max="9243" width="9.54296875" style="46" customWidth="1"/>
    <col min="9244" max="9244" width="9.7265625" style="46" customWidth="1"/>
    <col min="9245" max="9245" width="13" style="46" customWidth="1"/>
    <col min="9246" max="9246" width="13.7265625" style="46" customWidth="1"/>
    <col min="9247" max="9472" width="8.81640625" style="46"/>
    <col min="9473" max="9473" width="18.08984375" style="46" customWidth="1"/>
    <col min="9474" max="9474" width="22.7265625" style="46" customWidth="1"/>
    <col min="9475" max="9476" width="9.7265625" style="46" customWidth="1"/>
    <col min="9477" max="9477" width="9.54296875" style="46" customWidth="1"/>
    <col min="9478" max="9478" width="9.7265625" style="46" customWidth="1"/>
    <col min="9479" max="9480" width="13.7265625" style="46" customWidth="1"/>
    <col min="9481" max="9481" width="9.54296875" style="46" customWidth="1"/>
    <col min="9482" max="9482" width="9.7265625" style="46" customWidth="1"/>
    <col min="9483" max="9484" width="10.7265625" style="46" customWidth="1"/>
    <col min="9485" max="9486" width="13.7265625" style="46" customWidth="1"/>
    <col min="9487" max="9487" width="9.54296875" style="46" customWidth="1"/>
    <col min="9488" max="9488" width="9.7265625" style="46" customWidth="1"/>
    <col min="9489" max="9490" width="10.7265625" style="46" customWidth="1"/>
    <col min="9491" max="9492" width="12.81640625" style="46" customWidth="1"/>
    <col min="9493" max="9493" width="9.54296875" style="46" customWidth="1"/>
    <col min="9494" max="9494" width="9.7265625" style="46" customWidth="1"/>
    <col min="9495" max="9495" width="9.54296875" style="46" customWidth="1"/>
    <col min="9496" max="9496" width="9.7265625" style="46" customWidth="1"/>
    <col min="9497" max="9498" width="12.453125" style="46" customWidth="1"/>
    <col min="9499" max="9499" width="9.54296875" style="46" customWidth="1"/>
    <col min="9500" max="9500" width="9.7265625" style="46" customWidth="1"/>
    <col min="9501" max="9501" width="13" style="46" customWidth="1"/>
    <col min="9502" max="9502" width="13.7265625" style="46" customWidth="1"/>
    <col min="9503" max="9728" width="8.81640625" style="46"/>
    <col min="9729" max="9729" width="18.08984375" style="46" customWidth="1"/>
    <col min="9730" max="9730" width="22.7265625" style="46" customWidth="1"/>
    <col min="9731" max="9732" width="9.7265625" style="46" customWidth="1"/>
    <col min="9733" max="9733" width="9.54296875" style="46" customWidth="1"/>
    <col min="9734" max="9734" width="9.7265625" style="46" customWidth="1"/>
    <col min="9735" max="9736" width="13.7265625" style="46" customWidth="1"/>
    <col min="9737" max="9737" width="9.54296875" style="46" customWidth="1"/>
    <col min="9738" max="9738" width="9.7265625" style="46" customWidth="1"/>
    <col min="9739" max="9740" width="10.7265625" style="46" customWidth="1"/>
    <col min="9741" max="9742" width="13.7265625" style="46" customWidth="1"/>
    <col min="9743" max="9743" width="9.54296875" style="46" customWidth="1"/>
    <col min="9744" max="9744" width="9.7265625" style="46" customWidth="1"/>
    <col min="9745" max="9746" width="10.7265625" style="46" customWidth="1"/>
    <col min="9747" max="9748" width="12.81640625" style="46" customWidth="1"/>
    <col min="9749" max="9749" width="9.54296875" style="46" customWidth="1"/>
    <col min="9750" max="9750" width="9.7265625" style="46" customWidth="1"/>
    <col min="9751" max="9751" width="9.54296875" style="46" customWidth="1"/>
    <col min="9752" max="9752" width="9.7265625" style="46" customWidth="1"/>
    <col min="9753" max="9754" width="12.453125" style="46" customWidth="1"/>
    <col min="9755" max="9755" width="9.54296875" style="46" customWidth="1"/>
    <col min="9756" max="9756" width="9.7265625" style="46" customWidth="1"/>
    <col min="9757" max="9757" width="13" style="46" customWidth="1"/>
    <col min="9758" max="9758" width="13.7265625" style="46" customWidth="1"/>
    <col min="9759" max="9984" width="8.81640625" style="46"/>
    <col min="9985" max="9985" width="18.08984375" style="46" customWidth="1"/>
    <col min="9986" max="9986" width="22.7265625" style="46" customWidth="1"/>
    <col min="9987" max="9988" width="9.7265625" style="46" customWidth="1"/>
    <col min="9989" max="9989" width="9.54296875" style="46" customWidth="1"/>
    <col min="9990" max="9990" width="9.7265625" style="46" customWidth="1"/>
    <col min="9991" max="9992" width="13.7265625" style="46" customWidth="1"/>
    <col min="9993" max="9993" width="9.54296875" style="46" customWidth="1"/>
    <col min="9994" max="9994" width="9.7265625" style="46" customWidth="1"/>
    <col min="9995" max="9996" width="10.7265625" style="46" customWidth="1"/>
    <col min="9997" max="9998" width="13.7265625" style="46" customWidth="1"/>
    <col min="9999" max="9999" width="9.54296875" style="46" customWidth="1"/>
    <col min="10000" max="10000" width="9.7265625" style="46" customWidth="1"/>
    <col min="10001" max="10002" width="10.7265625" style="46" customWidth="1"/>
    <col min="10003" max="10004" width="12.81640625" style="46" customWidth="1"/>
    <col min="10005" max="10005" width="9.54296875" style="46" customWidth="1"/>
    <col min="10006" max="10006" width="9.7265625" style="46" customWidth="1"/>
    <col min="10007" max="10007" width="9.54296875" style="46" customWidth="1"/>
    <col min="10008" max="10008" width="9.7265625" style="46" customWidth="1"/>
    <col min="10009" max="10010" width="12.453125" style="46" customWidth="1"/>
    <col min="10011" max="10011" width="9.54296875" style="46" customWidth="1"/>
    <col min="10012" max="10012" width="9.7265625" style="46" customWidth="1"/>
    <col min="10013" max="10013" width="13" style="46" customWidth="1"/>
    <col min="10014" max="10014" width="13.7265625" style="46" customWidth="1"/>
    <col min="10015" max="10240" width="8.81640625" style="46"/>
    <col min="10241" max="10241" width="18.08984375" style="46" customWidth="1"/>
    <col min="10242" max="10242" width="22.7265625" style="46" customWidth="1"/>
    <col min="10243" max="10244" width="9.7265625" style="46" customWidth="1"/>
    <col min="10245" max="10245" width="9.54296875" style="46" customWidth="1"/>
    <col min="10246" max="10246" width="9.7265625" style="46" customWidth="1"/>
    <col min="10247" max="10248" width="13.7265625" style="46" customWidth="1"/>
    <col min="10249" max="10249" width="9.54296875" style="46" customWidth="1"/>
    <col min="10250" max="10250" width="9.7265625" style="46" customWidth="1"/>
    <col min="10251" max="10252" width="10.7265625" style="46" customWidth="1"/>
    <col min="10253" max="10254" width="13.7265625" style="46" customWidth="1"/>
    <col min="10255" max="10255" width="9.54296875" style="46" customWidth="1"/>
    <col min="10256" max="10256" width="9.7265625" style="46" customWidth="1"/>
    <col min="10257" max="10258" width="10.7265625" style="46" customWidth="1"/>
    <col min="10259" max="10260" width="12.81640625" style="46" customWidth="1"/>
    <col min="10261" max="10261" width="9.54296875" style="46" customWidth="1"/>
    <col min="10262" max="10262" width="9.7265625" style="46" customWidth="1"/>
    <col min="10263" max="10263" width="9.54296875" style="46" customWidth="1"/>
    <col min="10264" max="10264" width="9.7265625" style="46" customWidth="1"/>
    <col min="10265" max="10266" width="12.453125" style="46" customWidth="1"/>
    <col min="10267" max="10267" width="9.54296875" style="46" customWidth="1"/>
    <col min="10268" max="10268" width="9.7265625" style="46" customWidth="1"/>
    <col min="10269" max="10269" width="13" style="46" customWidth="1"/>
    <col min="10270" max="10270" width="13.7265625" style="46" customWidth="1"/>
    <col min="10271" max="10496" width="8.81640625" style="46"/>
    <col min="10497" max="10497" width="18.08984375" style="46" customWidth="1"/>
    <col min="10498" max="10498" width="22.7265625" style="46" customWidth="1"/>
    <col min="10499" max="10500" width="9.7265625" style="46" customWidth="1"/>
    <col min="10501" max="10501" width="9.54296875" style="46" customWidth="1"/>
    <col min="10502" max="10502" width="9.7265625" style="46" customWidth="1"/>
    <col min="10503" max="10504" width="13.7265625" style="46" customWidth="1"/>
    <col min="10505" max="10505" width="9.54296875" style="46" customWidth="1"/>
    <col min="10506" max="10506" width="9.7265625" style="46" customWidth="1"/>
    <col min="10507" max="10508" width="10.7265625" style="46" customWidth="1"/>
    <col min="10509" max="10510" width="13.7265625" style="46" customWidth="1"/>
    <col min="10511" max="10511" width="9.54296875" style="46" customWidth="1"/>
    <col min="10512" max="10512" width="9.7265625" style="46" customWidth="1"/>
    <col min="10513" max="10514" width="10.7265625" style="46" customWidth="1"/>
    <col min="10515" max="10516" width="12.81640625" style="46" customWidth="1"/>
    <col min="10517" max="10517" width="9.54296875" style="46" customWidth="1"/>
    <col min="10518" max="10518" width="9.7265625" style="46" customWidth="1"/>
    <col min="10519" max="10519" width="9.54296875" style="46" customWidth="1"/>
    <col min="10520" max="10520" width="9.7265625" style="46" customWidth="1"/>
    <col min="10521" max="10522" width="12.453125" style="46" customWidth="1"/>
    <col min="10523" max="10523" width="9.54296875" style="46" customWidth="1"/>
    <col min="10524" max="10524" width="9.7265625" style="46" customWidth="1"/>
    <col min="10525" max="10525" width="13" style="46" customWidth="1"/>
    <col min="10526" max="10526" width="13.7265625" style="46" customWidth="1"/>
    <col min="10527" max="10752" width="8.81640625" style="46"/>
    <col min="10753" max="10753" width="18.08984375" style="46" customWidth="1"/>
    <col min="10754" max="10754" width="22.7265625" style="46" customWidth="1"/>
    <col min="10755" max="10756" width="9.7265625" style="46" customWidth="1"/>
    <col min="10757" max="10757" width="9.54296875" style="46" customWidth="1"/>
    <col min="10758" max="10758" width="9.7265625" style="46" customWidth="1"/>
    <col min="10759" max="10760" width="13.7265625" style="46" customWidth="1"/>
    <col min="10761" max="10761" width="9.54296875" style="46" customWidth="1"/>
    <col min="10762" max="10762" width="9.7265625" style="46" customWidth="1"/>
    <col min="10763" max="10764" width="10.7265625" style="46" customWidth="1"/>
    <col min="10765" max="10766" width="13.7265625" style="46" customWidth="1"/>
    <col min="10767" max="10767" width="9.54296875" style="46" customWidth="1"/>
    <col min="10768" max="10768" width="9.7265625" style="46" customWidth="1"/>
    <col min="10769" max="10770" width="10.7265625" style="46" customWidth="1"/>
    <col min="10771" max="10772" width="12.81640625" style="46" customWidth="1"/>
    <col min="10773" max="10773" width="9.54296875" style="46" customWidth="1"/>
    <col min="10774" max="10774" width="9.7265625" style="46" customWidth="1"/>
    <col min="10775" max="10775" width="9.54296875" style="46" customWidth="1"/>
    <col min="10776" max="10776" width="9.7265625" style="46" customWidth="1"/>
    <col min="10777" max="10778" width="12.453125" style="46" customWidth="1"/>
    <col min="10779" max="10779" width="9.54296875" style="46" customWidth="1"/>
    <col min="10780" max="10780" width="9.7265625" style="46" customWidth="1"/>
    <col min="10781" max="10781" width="13" style="46" customWidth="1"/>
    <col min="10782" max="10782" width="13.7265625" style="46" customWidth="1"/>
    <col min="10783" max="11008" width="8.81640625" style="46"/>
    <col min="11009" max="11009" width="18.08984375" style="46" customWidth="1"/>
    <col min="11010" max="11010" width="22.7265625" style="46" customWidth="1"/>
    <col min="11011" max="11012" width="9.7265625" style="46" customWidth="1"/>
    <col min="11013" max="11013" width="9.54296875" style="46" customWidth="1"/>
    <col min="11014" max="11014" width="9.7265625" style="46" customWidth="1"/>
    <col min="11015" max="11016" width="13.7265625" style="46" customWidth="1"/>
    <col min="11017" max="11017" width="9.54296875" style="46" customWidth="1"/>
    <col min="11018" max="11018" width="9.7265625" style="46" customWidth="1"/>
    <col min="11019" max="11020" width="10.7265625" style="46" customWidth="1"/>
    <col min="11021" max="11022" width="13.7265625" style="46" customWidth="1"/>
    <col min="11023" max="11023" width="9.54296875" style="46" customWidth="1"/>
    <col min="11024" max="11024" width="9.7265625" style="46" customWidth="1"/>
    <col min="11025" max="11026" width="10.7265625" style="46" customWidth="1"/>
    <col min="11027" max="11028" width="12.81640625" style="46" customWidth="1"/>
    <col min="11029" max="11029" width="9.54296875" style="46" customWidth="1"/>
    <col min="11030" max="11030" width="9.7265625" style="46" customWidth="1"/>
    <col min="11031" max="11031" width="9.54296875" style="46" customWidth="1"/>
    <col min="11032" max="11032" width="9.7265625" style="46" customWidth="1"/>
    <col min="11033" max="11034" width="12.453125" style="46" customWidth="1"/>
    <col min="11035" max="11035" width="9.54296875" style="46" customWidth="1"/>
    <col min="11036" max="11036" width="9.7265625" style="46" customWidth="1"/>
    <col min="11037" max="11037" width="13" style="46" customWidth="1"/>
    <col min="11038" max="11038" width="13.7265625" style="46" customWidth="1"/>
    <col min="11039" max="11264" width="8.81640625" style="46"/>
    <col min="11265" max="11265" width="18.08984375" style="46" customWidth="1"/>
    <col min="11266" max="11266" width="22.7265625" style="46" customWidth="1"/>
    <col min="11267" max="11268" width="9.7265625" style="46" customWidth="1"/>
    <col min="11269" max="11269" width="9.54296875" style="46" customWidth="1"/>
    <col min="11270" max="11270" width="9.7265625" style="46" customWidth="1"/>
    <col min="11271" max="11272" width="13.7265625" style="46" customWidth="1"/>
    <col min="11273" max="11273" width="9.54296875" style="46" customWidth="1"/>
    <col min="11274" max="11274" width="9.7265625" style="46" customWidth="1"/>
    <col min="11275" max="11276" width="10.7265625" style="46" customWidth="1"/>
    <col min="11277" max="11278" width="13.7265625" style="46" customWidth="1"/>
    <col min="11279" max="11279" width="9.54296875" style="46" customWidth="1"/>
    <col min="11280" max="11280" width="9.7265625" style="46" customWidth="1"/>
    <col min="11281" max="11282" width="10.7265625" style="46" customWidth="1"/>
    <col min="11283" max="11284" width="12.81640625" style="46" customWidth="1"/>
    <col min="11285" max="11285" width="9.54296875" style="46" customWidth="1"/>
    <col min="11286" max="11286" width="9.7265625" style="46" customWidth="1"/>
    <col min="11287" max="11287" width="9.54296875" style="46" customWidth="1"/>
    <col min="11288" max="11288" width="9.7265625" style="46" customWidth="1"/>
    <col min="11289" max="11290" width="12.453125" style="46" customWidth="1"/>
    <col min="11291" max="11291" width="9.54296875" style="46" customWidth="1"/>
    <col min="11292" max="11292" width="9.7265625" style="46" customWidth="1"/>
    <col min="11293" max="11293" width="13" style="46" customWidth="1"/>
    <col min="11294" max="11294" width="13.7265625" style="46" customWidth="1"/>
    <col min="11295" max="11520" width="8.81640625" style="46"/>
    <col min="11521" max="11521" width="18.08984375" style="46" customWidth="1"/>
    <col min="11522" max="11522" width="22.7265625" style="46" customWidth="1"/>
    <col min="11523" max="11524" width="9.7265625" style="46" customWidth="1"/>
    <col min="11525" max="11525" width="9.54296875" style="46" customWidth="1"/>
    <col min="11526" max="11526" width="9.7265625" style="46" customWidth="1"/>
    <col min="11527" max="11528" width="13.7265625" style="46" customWidth="1"/>
    <col min="11529" max="11529" width="9.54296875" style="46" customWidth="1"/>
    <col min="11530" max="11530" width="9.7265625" style="46" customWidth="1"/>
    <col min="11531" max="11532" width="10.7265625" style="46" customWidth="1"/>
    <col min="11533" max="11534" width="13.7265625" style="46" customWidth="1"/>
    <col min="11535" max="11535" width="9.54296875" style="46" customWidth="1"/>
    <col min="11536" max="11536" width="9.7265625" style="46" customWidth="1"/>
    <col min="11537" max="11538" width="10.7265625" style="46" customWidth="1"/>
    <col min="11539" max="11540" width="12.81640625" style="46" customWidth="1"/>
    <col min="11541" max="11541" width="9.54296875" style="46" customWidth="1"/>
    <col min="11542" max="11542" width="9.7265625" style="46" customWidth="1"/>
    <col min="11543" max="11543" width="9.54296875" style="46" customWidth="1"/>
    <col min="11544" max="11544" width="9.7265625" style="46" customWidth="1"/>
    <col min="11545" max="11546" width="12.453125" style="46" customWidth="1"/>
    <col min="11547" max="11547" width="9.54296875" style="46" customWidth="1"/>
    <col min="11548" max="11548" width="9.7265625" style="46" customWidth="1"/>
    <col min="11549" max="11549" width="13" style="46" customWidth="1"/>
    <col min="11550" max="11550" width="13.7265625" style="46" customWidth="1"/>
    <col min="11551" max="11776" width="8.81640625" style="46"/>
    <col min="11777" max="11777" width="18.08984375" style="46" customWidth="1"/>
    <col min="11778" max="11778" width="22.7265625" style="46" customWidth="1"/>
    <col min="11779" max="11780" width="9.7265625" style="46" customWidth="1"/>
    <col min="11781" max="11781" width="9.54296875" style="46" customWidth="1"/>
    <col min="11782" max="11782" width="9.7265625" style="46" customWidth="1"/>
    <col min="11783" max="11784" width="13.7265625" style="46" customWidth="1"/>
    <col min="11785" max="11785" width="9.54296875" style="46" customWidth="1"/>
    <col min="11786" max="11786" width="9.7265625" style="46" customWidth="1"/>
    <col min="11787" max="11788" width="10.7265625" style="46" customWidth="1"/>
    <col min="11789" max="11790" width="13.7265625" style="46" customWidth="1"/>
    <col min="11791" max="11791" width="9.54296875" style="46" customWidth="1"/>
    <col min="11792" max="11792" width="9.7265625" style="46" customWidth="1"/>
    <col min="11793" max="11794" width="10.7265625" style="46" customWidth="1"/>
    <col min="11795" max="11796" width="12.81640625" style="46" customWidth="1"/>
    <col min="11797" max="11797" width="9.54296875" style="46" customWidth="1"/>
    <col min="11798" max="11798" width="9.7265625" style="46" customWidth="1"/>
    <col min="11799" max="11799" width="9.54296875" style="46" customWidth="1"/>
    <col min="11800" max="11800" width="9.7265625" style="46" customWidth="1"/>
    <col min="11801" max="11802" width="12.453125" style="46" customWidth="1"/>
    <col min="11803" max="11803" width="9.54296875" style="46" customWidth="1"/>
    <col min="11804" max="11804" width="9.7265625" style="46" customWidth="1"/>
    <col min="11805" max="11805" width="13" style="46" customWidth="1"/>
    <col min="11806" max="11806" width="13.7265625" style="46" customWidth="1"/>
    <col min="11807" max="12032" width="8.81640625" style="46"/>
    <col min="12033" max="12033" width="18.08984375" style="46" customWidth="1"/>
    <col min="12034" max="12034" width="22.7265625" style="46" customWidth="1"/>
    <col min="12035" max="12036" width="9.7265625" style="46" customWidth="1"/>
    <col min="12037" max="12037" width="9.54296875" style="46" customWidth="1"/>
    <col min="12038" max="12038" width="9.7265625" style="46" customWidth="1"/>
    <col min="12039" max="12040" width="13.7265625" style="46" customWidth="1"/>
    <col min="12041" max="12041" width="9.54296875" style="46" customWidth="1"/>
    <col min="12042" max="12042" width="9.7265625" style="46" customWidth="1"/>
    <col min="12043" max="12044" width="10.7265625" style="46" customWidth="1"/>
    <col min="12045" max="12046" width="13.7265625" style="46" customWidth="1"/>
    <col min="12047" max="12047" width="9.54296875" style="46" customWidth="1"/>
    <col min="12048" max="12048" width="9.7265625" style="46" customWidth="1"/>
    <col min="12049" max="12050" width="10.7265625" style="46" customWidth="1"/>
    <col min="12051" max="12052" width="12.81640625" style="46" customWidth="1"/>
    <col min="12053" max="12053" width="9.54296875" style="46" customWidth="1"/>
    <col min="12054" max="12054" width="9.7265625" style="46" customWidth="1"/>
    <col min="12055" max="12055" width="9.54296875" style="46" customWidth="1"/>
    <col min="12056" max="12056" width="9.7265625" style="46" customWidth="1"/>
    <col min="12057" max="12058" width="12.453125" style="46" customWidth="1"/>
    <col min="12059" max="12059" width="9.54296875" style="46" customWidth="1"/>
    <col min="12060" max="12060" width="9.7265625" style="46" customWidth="1"/>
    <col min="12061" max="12061" width="13" style="46" customWidth="1"/>
    <col min="12062" max="12062" width="13.7265625" style="46" customWidth="1"/>
    <col min="12063" max="12288" width="8.81640625" style="46"/>
    <col min="12289" max="12289" width="18.08984375" style="46" customWidth="1"/>
    <col min="12290" max="12290" width="22.7265625" style="46" customWidth="1"/>
    <col min="12291" max="12292" width="9.7265625" style="46" customWidth="1"/>
    <col min="12293" max="12293" width="9.54296875" style="46" customWidth="1"/>
    <col min="12294" max="12294" width="9.7265625" style="46" customWidth="1"/>
    <col min="12295" max="12296" width="13.7265625" style="46" customWidth="1"/>
    <col min="12297" max="12297" width="9.54296875" style="46" customWidth="1"/>
    <col min="12298" max="12298" width="9.7265625" style="46" customWidth="1"/>
    <col min="12299" max="12300" width="10.7265625" style="46" customWidth="1"/>
    <col min="12301" max="12302" width="13.7265625" style="46" customWidth="1"/>
    <col min="12303" max="12303" width="9.54296875" style="46" customWidth="1"/>
    <col min="12304" max="12304" width="9.7265625" style="46" customWidth="1"/>
    <col min="12305" max="12306" width="10.7265625" style="46" customWidth="1"/>
    <col min="12307" max="12308" width="12.81640625" style="46" customWidth="1"/>
    <col min="12309" max="12309" width="9.54296875" style="46" customWidth="1"/>
    <col min="12310" max="12310" width="9.7265625" style="46" customWidth="1"/>
    <col min="12311" max="12311" width="9.54296875" style="46" customWidth="1"/>
    <col min="12312" max="12312" width="9.7265625" style="46" customWidth="1"/>
    <col min="12313" max="12314" width="12.453125" style="46" customWidth="1"/>
    <col min="12315" max="12315" width="9.54296875" style="46" customWidth="1"/>
    <col min="12316" max="12316" width="9.7265625" style="46" customWidth="1"/>
    <col min="12317" max="12317" width="13" style="46" customWidth="1"/>
    <col min="12318" max="12318" width="13.7265625" style="46" customWidth="1"/>
    <col min="12319" max="12544" width="8.81640625" style="46"/>
    <col min="12545" max="12545" width="18.08984375" style="46" customWidth="1"/>
    <col min="12546" max="12546" width="22.7265625" style="46" customWidth="1"/>
    <col min="12547" max="12548" width="9.7265625" style="46" customWidth="1"/>
    <col min="12549" max="12549" width="9.54296875" style="46" customWidth="1"/>
    <col min="12550" max="12550" width="9.7265625" style="46" customWidth="1"/>
    <col min="12551" max="12552" width="13.7265625" style="46" customWidth="1"/>
    <col min="12553" max="12553" width="9.54296875" style="46" customWidth="1"/>
    <col min="12554" max="12554" width="9.7265625" style="46" customWidth="1"/>
    <col min="12555" max="12556" width="10.7265625" style="46" customWidth="1"/>
    <col min="12557" max="12558" width="13.7265625" style="46" customWidth="1"/>
    <col min="12559" max="12559" width="9.54296875" style="46" customWidth="1"/>
    <col min="12560" max="12560" width="9.7265625" style="46" customWidth="1"/>
    <col min="12561" max="12562" width="10.7265625" style="46" customWidth="1"/>
    <col min="12563" max="12564" width="12.81640625" style="46" customWidth="1"/>
    <col min="12565" max="12565" width="9.54296875" style="46" customWidth="1"/>
    <col min="12566" max="12566" width="9.7265625" style="46" customWidth="1"/>
    <col min="12567" max="12567" width="9.54296875" style="46" customWidth="1"/>
    <col min="12568" max="12568" width="9.7265625" style="46" customWidth="1"/>
    <col min="12569" max="12570" width="12.453125" style="46" customWidth="1"/>
    <col min="12571" max="12571" width="9.54296875" style="46" customWidth="1"/>
    <col min="12572" max="12572" width="9.7265625" style="46" customWidth="1"/>
    <col min="12573" max="12573" width="13" style="46" customWidth="1"/>
    <col min="12574" max="12574" width="13.7265625" style="46" customWidth="1"/>
    <col min="12575" max="12800" width="8.81640625" style="46"/>
    <col min="12801" max="12801" width="18.08984375" style="46" customWidth="1"/>
    <col min="12802" max="12802" width="22.7265625" style="46" customWidth="1"/>
    <col min="12803" max="12804" width="9.7265625" style="46" customWidth="1"/>
    <col min="12805" max="12805" width="9.54296875" style="46" customWidth="1"/>
    <col min="12806" max="12806" width="9.7265625" style="46" customWidth="1"/>
    <col min="12807" max="12808" width="13.7265625" style="46" customWidth="1"/>
    <col min="12809" max="12809" width="9.54296875" style="46" customWidth="1"/>
    <col min="12810" max="12810" width="9.7265625" style="46" customWidth="1"/>
    <col min="12811" max="12812" width="10.7265625" style="46" customWidth="1"/>
    <col min="12813" max="12814" width="13.7265625" style="46" customWidth="1"/>
    <col min="12815" max="12815" width="9.54296875" style="46" customWidth="1"/>
    <col min="12816" max="12816" width="9.7265625" style="46" customWidth="1"/>
    <col min="12817" max="12818" width="10.7265625" style="46" customWidth="1"/>
    <col min="12819" max="12820" width="12.81640625" style="46" customWidth="1"/>
    <col min="12821" max="12821" width="9.54296875" style="46" customWidth="1"/>
    <col min="12822" max="12822" width="9.7265625" style="46" customWidth="1"/>
    <col min="12823" max="12823" width="9.54296875" style="46" customWidth="1"/>
    <col min="12824" max="12824" width="9.7265625" style="46" customWidth="1"/>
    <col min="12825" max="12826" width="12.453125" style="46" customWidth="1"/>
    <col min="12827" max="12827" width="9.54296875" style="46" customWidth="1"/>
    <col min="12828" max="12828" width="9.7265625" style="46" customWidth="1"/>
    <col min="12829" max="12829" width="13" style="46" customWidth="1"/>
    <col min="12830" max="12830" width="13.7265625" style="46" customWidth="1"/>
    <col min="12831" max="13056" width="8.81640625" style="46"/>
    <col min="13057" max="13057" width="18.08984375" style="46" customWidth="1"/>
    <col min="13058" max="13058" width="22.7265625" style="46" customWidth="1"/>
    <col min="13059" max="13060" width="9.7265625" style="46" customWidth="1"/>
    <col min="13061" max="13061" width="9.54296875" style="46" customWidth="1"/>
    <col min="13062" max="13062" width="9.7265625" style="46" customWidth="1"/>
    <col min="13063" max="13064" width="13.7265625" style="46" customWidth="1"/>
    <col min="13065" max="13065" width="9.54296875" style="46" customWidth="1"/>
    <col min="13066" max="13066" width="9.7265625" style="46" customWidth="1"/>
    <col min="13067" max="13068" width="10.7265625" style="46" customWidth="1"/>
    <col min="13069" max="13070" width="13.7265625" style="46" customWidth="1"/>
    <col min="13071" max="13071" width="9.54296875" style="46" customWidth="1"/>
    <col min="13072" max="13072" width="9.7265625" style="46" customWidth="1"/>
    <col min="13073" max="13074" width="10.7265625" style="46" customWidth="1"/>
    <col min="13075" max="13076" width="12.81640625" style="46" customWidth="1"/>
    <col min="13077" max="13077" width="9.54296875" style="46" customWidth="1"/>
    <col min="13078" max="13078" width="9.7265625" style="46" customWidth="1"/>
    <col min="13079" max="13079" width="9.54296875" style="46" customWidth="1"/>
    <col min="13080" max="13080" width="9.7265625" style="46" customWidth="1"/>
    <col min="13081" max="13082" width="12.453125" style="46" customWidth="1"/>
    <col min="13083" max="13083" width="9.54296875" style="46" customWidth="1"/>
    <col min="13084" max="13084" width="9.7265625" style="46" customWidth="1"/>
    <col min="13085" max="13085" width="13" style="46" customWidth="1"/>
    <col min="13086" max="13086" width="13.7265625" style="46" customWidth="1"/>
    <col min="13087" max="13312" width="8.81640625" style="46"/>
    <col min="13313" max="13313" width="18.08984375" style="46" customWidth="1"/>
    <col min="13314" max="13314" width="22.7265625" style="46" customWidth="1"/>
    <col min="13315" max="13316" width="9.7265625" style="46" customWidth="1"/>
    <col min="13317" max="13317" width="9.54296875" style="46" customWidth="1"/>
    <col min="13318" max="13318" width="9.7265625" style="46" customWidth="1"/>
    <col min="13319" max="13320" width="13.7265625" style="46" customWidth="1"/>
    <col min="13321" max="13321" width="9.54296875" style="46" customWidth="1"/>
    <col min="13322" max="13322" width="9.7265625" style="46" customWidth="1"/>
    <col min="13323" max="13324" width="10.7265625" style="46" customWidth="1"/>
    <col min="13325" max="13326" width="13.7265625" style="46" customWidth="1"/>
    <col min="13327" max="13327" width="9.54296875" style="46" customWidth="1"/>
    <col min="13328" max="13328" width="9.7265625" style="46" customWidth="1"/>
    <col min="13329" max="13330" width="10.7265625" style="46" customWidth="1"/>
    <col min="13331" max="13332" width="12.81640625" style="46" customWidth="1"/>
    <col min="13333" max="13333" width="9.54296875" style="46" customWidth="1"/>
    <col min="13334" max="13334" width="9.7265625" style="46" customWidth="1"/>
    <col min="13335" max="13335" width="9.54296875" style="46" customWidth="1"/>
    <col min="13336" max="13336" width="9.7265625" style="46" customWidth="1"/>
    <col min="13337" max="13338" width="12.453125" style="46" customWidth="1"/>
    <col min="13339" max="13339" width="9.54296875" style="46" customWidth="1"/>
    <col min="13340" max="13340" width="9.7265625" style="46" customWidth="1"/>
    <col min="13341" max="13341" width="13" style="46" customWidth="1"/>
    <col min="13342" max="13342" width="13.7265625" style="46" customWidth="1"/>
    <col min="13343" max="13568" width="8.81640625" style="46"/>
    <col min="13569" max="13569" width="18.08984375" style="46" customWidth="1"/>
    <col min="13570" max="13570" width="22.7265625" style="46" customWidth="1"/>
    <col min="13571" max="13572" width="9.7265625" style="46" customWidth="1"/>
    <col min="13573" max="13573" width="9.54296875" style="46" customWidth="1"/>
    <col min="13574" max="13574" width="9.7265625" style="46" customWidth="1"/>
    <col min="13575" max="13576" width="13.7265625" style="46" customWidth="1"/>
    <col min="13577" max="13577" width="9.54296875" style="46" customWidth="1"/>
    <col min="13578" max="13578" width="9.7265625" style="46" customWidth="1"/>
    <col min="13579" max="13580" width="10.7265625" style="46" customWidth="1"/>
    <col min="13581" max="13582" width="13.7265625" style="46" customWidth="1"/>
    <col min="13583" max="13583" width="9.54296875" style="46" customWidth="1"/>
    <col min="13584" max="13584" width="9.7265625" style="46" customWidth="1"/>
    <col min="13585" max="13586" width="10.7265625" style="46" customWidth="1"/>
    <col min="13587" max="13588" width="12.81640625" style="46" customWidth="1"/>
    <col min="13589" max="13589" width="9.54296875" style="46" customWidth="1"/>
    <col min="13590" max="13590" width="9.7265625" style="46" customWidth="1"/>
    <col min="13591" max="13591" width="9.54296875" style="46" customWidth="1"/>
    <col min="13592" max="13592" width="9.7265625" style="46" customWidth="1"/>
    <col min="13593" max="13594" width="12.453125" style="46" customWidth="1"/>
    <col min="13595" max="13595" width="9.54296875" style="46" customWidth="1"/>
    <col min="13596" max="13596" width="9.7265625" style="46" customWidth="1"/>
    <col min="13597" max="13597" width="13" style="46" customWidth="1"/>
    <col min="13598" max="13598" width="13.7265625" style="46" customWidth="1"/>
    <col min="13599" max="13824" width="8.81640625" style="46"/>
    <col min="13825" max="13825" width="18.08984375" style="46" customWidth="1"/>
    <col min="13826" max="13826" width="22.7265625" style="46" customWidth="1"/>
    <col min="13827" max="13828" width="9.7265625" style="46" customWidth="1"/>
    <col min="13829" max="13829" width="9.54296875" style="46" customWidth="1"/>
    <col min="13830" max="13830" width="9.7265625" style="46" customWidth="1"/>
    <col min="13831" max="13832" width="13.7265625" style="46" customWidth="1"/>
    <col min="13833" max="13833" width="9.54296875" style="46" customWidth="1"/>
    <col min="13834" max="13834" width="9.7265625" style="46" customWidth="1"/>
    <col min="13835" max="13836" width="10.7265625" style="46" customWidth="1"/>
    <col min="13837" max="13838" width="13.7265625" style="46" customWidth="1"/>
    <col min="13839" max="13839" width="9.54296875" style="46" customWidth="1"/>
    <col min="13840" max="13840" width="9.7265625" style="46" customWidth="1"/>
    <col min="13841" max="13842" width="10.7265625" style="46" customWidth="1"/>
    <col min="13843" max="13844" width="12.81640625" style="46" customWidth="1"/>
    <col min="13845" max="13845" width="9.54296875" style="46" customWidth="1"/>
    <col min="13846" max="13846" width="9.7265625" style="46" customWidth="1"/>
    <col min="13847" max="13847" width="9.54296875" style="46" customWidth="1"/>
    <col min="13848" max="13848" width="9.7265625" style="46" customWidth="1"/>
    <col min="13849" max="13850" width="12.453125" style="46" customWidth="1"/>
    <col min="13851" max="13851" width="9.54296875" style="46" customWidth="1"/>
    <col min="13852" max="13852" width="9.7265625" style="46" customWidth="1"/>
    <col min="13853" max="13853" width="13" style="46" customWidth="1"/>
    <col min="13854" max="13854" width="13.7265625" style="46" customWidth="1"/>
    <col min="13855" max="14080" width="8.81640625" style="46"/>
    <col min="14081" max="14081" width="18.08984375" style="46" customWidth="1"/>
    <col min="14082" max="14082" width="22.7265625" style="46" customWidth="1"/>
    <col min="14083" max="14084" width="9.7265625" style="46" customWidth="1"/>
    <col min="14085" max="14085" width="9.54296875" style="46" customWidth="1"/>
    <col min="14086" max="14086" width="9.7265625" style="46" customWidth="1"/>
    <col min="14087" max="14088" width="13.7265625" style="46" customWidth="1"/>
    <col min="14089" max="14089" width="9.54296875" style="46" customWidth="1"/>
    <col min="14090" max="14090" width="9.7265625" style="46" customWidth="1"/>
    <col min="14091" max="14092" width="10.7265625" style="46" customWidth="1"/>
    <col min="14093" max="14094" width="13.7265625" style="46" customWidth="1"/>
    <col min="14095" max="14095" width="9.54296875" style="46" customWidth="1"/>
    <col min="14096" max="14096" width="9.7265625" style="46" customWidth="1"/>
    <col min="14097" max="14098" width="10.7265625" style="46" customWidth="1"/>
    <col min="14099" max="14100" width="12.81640625" style="46" customWidth="1"/>
    <col min="14101" max="14101" width="9.54296875" style="46" customWidth="1"/>
    <col min="14102" max="14102" width="9.7265625" style="46" customWidth="1"/>
    <col min="14103" max="14103" width="9.54296875" style="46" customWidth="1"/>
    <col min="14104" max="14104" width="9.7265625" style="46" customWidth="1"/>
    <col min="14105" max="14106" width="12.453125" style="46" customWidth="1"/>
    <col min="14107" max="14107" width="9.54296875" style="46" customWidth="1"/>
    <col min="14108" max="14108" width="9.7265625" style="46" customWidth="1"/>
    <col min="14109" max="14109" width="13" style="46" customWidth="1"/>
    <col min="14110" max="14110" width="13.7265625" style="46" customWidth="1"/>
    <col min="14111" max="14336" width="8.81640625" style="46"/>
    <col min="14337" max="14337" width="18.08984375" style="46" customWidth="1"/>
    <col min="14338" max="14338" width="22.7265625" style="46" customWidth="1"/>
    <col min="14339" max="14340" width="9.7265625" style="46" customWidth="1"/>
    <col min="14341" max="14341" width="9.54296875" style="46" customWidth="1"/>
    <col min="14342" max="14342" width="9.7265625" style="46" customWidth="1"/>
    <col min="14343" max="14344" width="13.7265625" style="46" customWidth="1"/>
    <col min="14345" max="14345" width="9.54296875" style="46" customWidth="1"/>
    <col min="14346" max="14346" width="9.7265625" style="46" customWidth="1"/>
    <col min="14347" max="14348" width="10.7265625" style="46" customWidth="1"/>
    <col min="14349" max="14350" width="13.7265625" style="46" customWidth="1"/>
    <col min="14351" max="14351" width="9.54296875" style="46" customWidth="1"/>
    <col min="14352" max="14352" width="9.7265625" style="46" customWidth="1"/>
    <col min="14353" max="14354" width="10.7265625" style="46" customWidth="1"/>
    <col min="14355" max="14356" width="12.81640625" style="46" customWidth="1"/>
    <col min="14357" max="14357" width="9.54296875" style="46" customWidth="1"/>
    <col min="14358" max="14358" width="9.7265625" style="46" customWidth="1"/>
    <col min="14359" max="14359" width="9.54296875" style="46" customWidth="1"/>
    <col min="14360" max="14360" width="9.7265625" style="46" customWidth="1"/>
    <col min="14361" max="14362" width="12.453125" style="46" customWidth="1"/>
    <col min="14363" max="14363" width="9.54296875" style="46" customWidth="1"/>
    <col min="14364" max="14364" width="9.7265625" style="46" customWidth="1"/>
    <col min="14365" max="14365" width="13" style="46" customWidth="1"/>
    <col min="14366" max="14366" width="13.7265625" style="46" customWidth="1"/>
    <col min="14367" max="14592" width="8.81640625" style="46"/>
    <col min="14593" max="14593" width="18.08984375" style="46" customWidth="1"/>
    <col min="14594" max="14594" width="22.7265625" style="46" customWidth="1"/>
    <col min="14595" max="14596" width="9.7265625" style="46" customWidth="1"/>
    <col min="14597" max="14597" width="9.54296875" style="46" customWidth="1"/>
    <col min="14598" max="14598" width="9.7265625" style="46" customWidth="1"/>
    <col min="14599" max="14600" width="13.7265625" style="46" customWidth="1"/>
    <col min="14601" max="14601" width="9.54296875" style="46" customWidth="1"/>
    <col min="14602" max="14602" width="9.7265625" style="46" customWidth="1"/>
    <col min="14603" max="14604" width="10.7265625" style="46" customWidth="1"/>
    <col min="14605" max="14606" width="13.7265625" style="46" customWidth="1"/>
    <col min="14607" max="14607" width="9.54296875" style="46" customWidth="1"/>
    <col min="14608" max="14608" width="9.7265625" style="46" customWidth="1"/>
    <col min="14609" max="14610" width="10.7265625" style="46" customWidth="1"/>
    <col min="14611" max="14612" width="12.81640625" style="46" customWidth="1"/>
    <col min="14613" max="14613" width="9.54296875" style="46" customWidth="1"/>
    <col min="14614" max="14614" width="9.7265625" style="46" customWidth="1"/>
    <col min="14615" max="14615" width="9.54296875" style="46" customWidth="1"/>
    <col min="14616" max="14616" width="9.7265625" style="46" customWidth="1"/>
    <col min="14617" max="14618" width="12.453125" style="46" customWidth="1"/>
    <col min="14619" max="14619" width="9.54296875" style="46" customWidth="1"/>
    <col min="14620" max="14620" width="9.7265625" style="46" customWidth="1"/>
    <col min="14621" max="14621" width="13" style="46" customWidth="1"/>
    <col min="14622" max="14622" width="13.7265625" style="46" customWidth="1"/>
    <col min="14623" max="14848" width="8.81640625" style="46"/>
    <col min="14849" max="14849" width="18.08984375" style="46" customWidth="1"/>
    <col min="14850" max="14850" width="22.7265625" style="46" customWidth="1"/>
    <col min="14851" max="14852" width="9.7265625" style="46" customWidth="1"/>
    <col min="14853" max="14853" width="9.54296875" style="46" customWidth="1"/>
    <col min="14854" max="14854" width="9.7265625" style="46" customWidth="1"/>
    <col min="14855" max="14856" width="13.7265625" style="46" customWidth="1"/>
    <col min="14857" max="14857" width="9.54296875" style="46" customWidth="1"/>
    <col min="14858" max="14858" width="9.7265625" style="46" customWidth="1"/>
    <col min="14859" max="14860" width="10.7265625" style="46" customWidth="1"/>
    <col min="14861" max="14862" width="13.7265625" style="46" customWidth="1"/>
    <col min="14863" max="14863" width="9.54296875" style="46" customWidth="1"/>
    <col min="14864" max="14864" width="9.7265625" style="46" customWidth="1"/>
    <col min="14865" max="14866" width="10.7265625" style="46" customWidth="1"/>
    <col min="14867" max="14868" width="12.81640625" style="46" customWidth="1"/>
    <col min="14869" max="14869" width="9.54296875" style="46" customWidth="1"/>
    <col min="14870" max="14870" width="9.7265625" style="46" customWidth="1"/>
    <col min="14871" max="14871" width="9.54296875" style="46" customWidth="1"/>
    <col min="14872" max="14872" width="9.7265625" style="46" customWidth="1"/>
    <col min="14873" max="14874" width="12.453125" style="46" customWidth="1"/>
    <col min="14875" max="14875" width="9.54296875" style="46" customWidth="1"/>
    <col min="14876" max="14876" width="9.7265625" style="46" customWidth="1"/>
    <col min="14877" max="14877" width="13" style="46" customWidth="1"/>
    <col min="14878" max="14878" width="13.7265625" style="46" customWidth="1"/>
    <col min="14879" max="15104" width="8.81640625" style="46"/>
    <col min="15105" max="15105" width="18.08984375" style="46" customWidth="1"/>
    <col min="15106" max="15106" width="22.7265625" style="46" customWidth="1"/>
    <col min="15107" max="15108" width="9.7265625" style="46" customWidth="1"/>
    <col min="15109" max="15109" width="9.54296875" style="46" customWidth="1"/>
    <col min="15110" max="15110" width="9.7265625" style="46" customWidth="1"/>
    <col min="15111" max="15112" width="13.7265625" style="46" customWidth="1"/>
    <col min="15113" max="15113" width="9.54296875" style="46" customWidth="1"/>
    <col min="15114" max="15114" width="9.7265625" style="46" customWidth="1"/>
    <col min="15115" max="15116" width="10.7265625" style="46" customWidth="1"/>
    <col min="15117" max="15118" width="13.7265625" style="46" customWidth="1"/>
    <col min="15119" max="15119" width="9.54296875" style="46" customWidth="1"/>
    <col min="15120" max="15120" width="9.7265625" style="46" customWidth="1"/>
    <col min="15121" max="15122" width="10.7265625" style="46" customWidth="1"/>
    <col min="15123" max="15124" width="12.81640625" style="46" customWidth="1"/>
    <col min="15125" max="15125" width="9.54296875" style="46" customWidth="1"/>
    <col min="15126" max="15126" width="9.7265625" style="46" customWidth="1"/>
    <col min="15127" max="15127" width="9.54296875" style="46" customWidth="1"/>
    <col min="15128" max="15128" width="9.7265625" style="46" customWidth="1"/>
    <col min="15129" max="15130" width="12.453125" style="46" customWidth="1"/>
    <col min="15131" max="15131" width="9.54296875" style="46" customWidth="1"/>
    <col min="15132" max="15132" width="9.7265625" style="46" customWidth="1"/>
    <col min="15133" max="15133" width="13" style="46" customWidth="1"/>
    <col min="15134" max="15134" width="13.7265625" style="46" customWidth="1"/>
    <col min="15135" max="15360" width="8.81640625" style="46"/>
    <col min="15361" max="15361" width="18.08984375" style="46" customWidth="1"/>
    <col min="15362" max="15362" width="22.7265625" style="46" customWidth="1"/>
    <col min="15363" max="15364" width="9.7265625" style="46" customWidth="1"/>
    <col min="15365" max="15365" width="9.54296875" style="46" customWidth="1"/>
    <col min="15366" max="15366" width="9.7265625" style="46" customWidth="1"/>
    <col min="15367" max="15368" width="13.7265625" style="46" customWidth="1"/>
    <col min="15369" max="15369" width="9.54296875" style="46" customWidth="1"/>
    <col min="15370" max="15370" width="9.7265625" style="46" customWidth="1"/>
    <col min="15371" max="15372" width="10.7265625" style="46" customWidth="1"/>
    <col min="15373" max="15374" width="13.7265625" style="46" customWidth="1"/>
    <col min="15375" max="15375" width="9.54296875" style="46" customWidth="1"/>
    <col min="15376" max="15376" width="9.7265625" style="46" customWidth="1"/>
    <col min="15377" max="15378" width="10.7265625" style="46" customWidth="1"/>
    <col min="15379" max="15380" width="12.81640625" style="46" customWidth="1"/>
    <col min="15381" max="15381" width="9.54296875" style="46" customWidth="1"/>
    <col min="15382" max="15382" width="9.7265625" style="46" customWidth="1"/>
    <col min="15383" max="15383" width="9.54296875" style="46" customWidth="1"/>
    <col min="15384" max="15384" width="9.7265625" style="46" customWidth="1"/>
    <col min="15385" max="15386" width="12.453125" style="46" customWidth="1"/>
    <col min="15387" max="15387" width="9.54296875" style="46" customWidth="1"/>
    <col min="15388" max="15388" width="9.7265625" style="46" customWidth="1"/>
    <col min="15389" max="15389" width="13" style="46" customWidth="1"/>
    <col min="15390" max="15390" width="13.7265625" style="46" customWidth="1"/>
    <col min="15391" max="15616" width="8.81640625" style="46"/>
    <col min="15617" max="15617" width="18.08984375" style="46" customWidth="1"/>
    <col min="15618" max="15618" width="22.7265625" style="46" customWidth="1"/>
    <col min="15619" max="15620" width="9.7265625" style="46" customWidth="1"/>
    <col min="15621" max="15621" width="9.54296875" style="46" customWidth="1"/>
    <col min="15622" max="15622" width="9.7265625" style="46" customWidth="1"/>
    <col min="15623" max="15624" width="13.7265625" style="46" customWidth="1"/>
    <col min="15625" max="15625" width="9.54296875" style="46" customWidth="1"/>
    <col min="15626" max="15626" width="9.7265625" style="46" customWidth="1"/>
    <col min="15627" max="15628" width="10.7265625" style="46" customWidth="1"/>
    <col min="15629" max="15630" width="13.7265625" style="46" customWidth="1"/>
    <col min="15631" max="15631" width="9.54296875" style="46" customWidth="1"/>
    <col min="15632" max="15632" width="9.7265625" style="46" customWidth="1"/>
    <col min="15633" max="15634" width="10.7265625" style="46" customWidth="1"/>
    <col min="15635" max="15636" width="12.81640625" style="46" customWidth="1"/>
    <col min="15637" max="15637" width="9.54296875" style="46" customWidth="1"/>
    <col min="15638" max="15638" width="9.7265625" style="46" customWidth="1"/>
    <col min="15639" max="15639" width="9.54296875" style="46" customWidth="1"/>
    <col min="15640" max="15640" width="9.7265625" style="46" customWidth="1"/>
    <col min="15641" max="15642" width="12.453125" style="46" customWidth="1"/>
    <col min="15643" max="15643" width="9.54296875" style="46" customWidth="1"/>
    <col min="15644" max="15644" width="9.7265625" style="46" customWidth="1"/>
    <col min="15645" max="15645" width="13" style="46" customWidth="1"/>
    <col min="15646" max="15646" width="13.7265625" style="46" customWidth="1"/>
    <col min="15647" max="15872" width="8.81640625" style="46"/>
    <col min="15873" max="15873" width="18.08984375" style="46" customWidth="1"/>
    <col min="15874" max="15874" width="22.7265625" style="46" customWidth="1"/>
    <col min="15875" max="15876" width="9.7265625" style="46" customWidth="1"/>
    <col min="15877" max="15877" width="9.54296875" style="46" customWidth="1"/>
    <col min="15878" max="15878" width="9.7265625" style="46" customWidth="1"/>
    <col min="15879" max="15880" width="13.7265625" style="46" customWidth="1"/>
    <col min="15881" max="15881" width="9.54296875" style="46" customWidth="1"/>
    <col min="15882" max="15882" width="9.7265625" style="46" customWidth="1"/>
    <col min="15883" max="15884" width="10.7265625" style="46" customWidth="1"/>
    <col min="15885" max="15886" width="13.7265625" style="46" customWidth="1"/>
    <col min="15887" max="15887" width="9.54296875" style="46" customWidth="1"/>
    <col min="15888" max="15888" width="9.7265625" style="46" customWidth="1"/>
    <col min="15889" max="15890" width="10.7265625" style="46" customWidth="1"/>
    <col min="15891" max="15892" width="12.81640625" style="46" customWidth="1"/>
    <col min="15893" max="15893" width="9.54296875" style="46" customWidth="1"/>
    <col min="15894" max="15894" width="9.7265625" style="46" customWidth="1"/>
    <col min="15895" max="15895" width="9.54296875" style="46" customWidth="1"/>
    <col min="15896" max="15896" width="9.7265625" style="46" customWidth="1"/>
    <col min="15897" max="15898" width="12.453125" style="46" customWidth="1"/>
    <col min="15899" max="15899" width="9.54296875" style="46" customWidth="1"/>
    <col min="15900" max="15900" width="9.7265625" style="46" customWidth="1"/>
    <col min="15901" max="15901" width="13" style="46" customWidth="1"/>
    <col min="15902" max="15902" width="13.7265625" style="46" customWidth="1"/>
    <col min="15903" max="16128" width="8.81640625" style="46"/>
    <col min="16129" max="16129" width="18.08984375" style="46" customWidth="1"/>
    <col min="16130" max="16130" width="22.7265625" style="46" customWidth="1"/>
    <col min="16131" max="16132" width="9.7265625" style="46" customWidth="1"/>
    <col min="16133" max="16133" width="9.54296875" style="46" customWidth="1"/>
    <col min="16134" max="16134" width="9.7265625" style="46" customWidth="1"/>
    <col min="16135" max="16136" width="13.7265625" style="46" customWidth="1"/>
    <col min="16137" max="16137" width="9.54296875" style="46" customWidth="1"/>
    <col min="16138" max="16138" width="9.7265625" style="46" customWidth="1"/>
    <col min="16139" max="16140" width="10.7265625" style="46" customWidth="1"/>
    <col min="16141" max="16142" width="13.7265625" style="46" customWidth="1"/>
    <col min="16143" max="16143" width="9.54296875" style="46" customWidth="1"/>
    <col min="16144" max="16144" width="9.7265625" style="46" customWidth="1"/>
    <col min="16145" max="16146" width="10.7265625" style="46" customWidth="1"/>
    <col min="16147" max="16148" width="12.81640625" style="46" customWidth="1"/>
    <col min="16149" max="16149" width="9.54296875" style="46" customWidth="1"/>
    <col min="16150" max="16150" width="9.7265625" style="46" customWidth="1"/>
    <col min="16151" max="16151" width="9.54296875" style="46" customWidth="1"/>
    <col min="16152" max="16152" width="9.7265625" style="46" customWidth="1"/>
    <col min="16153" max="16154" width="12.453125" style="46" customWidth="1"/>
    <col min="16155" max="16155" width="9.54296875" style="46" customWidth="1"/>
    <col min="16156" max="16156" width="9.7265625" style="46" customWidth="1"/>
    <col min="16157" max="16157" width="13" style="46" customWidth="1"/>
    <col min="16158" max="16158" width="13.7265625" style="46" customWidth="1"/>
    <col min="16159" max="16384" width="8.81640625" style="46"/>
  </cols>
  <sheetData>
    <row r="2" spans="1:31" ht="21" customHeight="1" x14ac:dyDescent="0.35">
      <c r="A2" s="112" t="s">
        <v>136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61"/>
    </row>
    <row r="4" spans="1:31" ht="77.5" x14ac:dyDescent="0.35">
      <c r="A4" s="62"/>
      <c r="B4" s="54" t="s">
        <v>70</v>
      </c>
      <c r="C4" s="54" t="s">
        <v>71</v>
      </c>
      <c r="D4" s="54" t="s">
        <v>72</v>
      </c>
      <c r="E4" s="54" t="s">
        <v>73</v>
      </c>
      <c r="F4" s="54" t="s">
        <v>74</v>
      </c>
      <c r="G4" s="54" t="s">
        <v>75</v>
      </c>
      <c r="H4" s="54" t="s">
        <v>76</v>
      </c>
      <c r="I4" s="54" t="s">
        <v>77</v>
      </c>
      <c r="J4" s="54" t="s">
        <v>78</v>
      </c>
      <c r="K4" s="54" t="s">
        <v>79</v>
      </c>
      <c r="L4" s="54" t="s">
        <v>29</v>
      </c>
      <c r="M4" s="54" t="s">
        <v>80</v>
      </c>
      <c r="N4" s="54" t="s">
        <v>34</v>
      </c>
    </row>
    <row r="5" spans="1:31" x14ac:dyDescent="0.35">
      <c r="A5" s="110" t="s">
        <v>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31" x14ac:dyDescent="0.35">
      <c r="A6" s="63" t="s">
        <v>1</v>
      </c>
      <c r="B6" s="98">
        <v>20.614829415645758</v>
      </c>
      <c r="C6" s="98">
        <v>0.49890805828225704</v>
      </c>
      <c r="D6" s="98">
        <v>1.9527393852012278</v>
      </c>
      <c r="E6" s="98">
        <v>3.9558968931723961</v>
      </c>
      <c r="F6" s="98">
        <v>0.22903564863718226</v>
      </c>
      <c r="G6" s="98">
        <v>6.9090558909483055E-2</v>
      </c>
      <c r="H6" s="98">
        <v>0.32823696620182224</v>
      </c>
      <c r="I6" s="98">
        <v>8.3771711463563381E-2</v>
      </c>
      <c r="J6" s="98">
        <v>0.1925979887708473</v>
      </c>
      <c r="K6" s="98">
        <v>0.50383639009469172</v>
      </c>
      <c r="L6" s="98">
        <v>0.78589773188244993</v>
      </c>
      <c r="M6" s="98">
        <v>0.55692657829367831</v>
      </c>
      <c r="N6" s="98">
        <v>0.41457138862410609</v>
      </c>
    </row>
    <row r="7" spans="1:31" x14ac:dyDescent="0.35">
      <c r="A7" s="63" t="s">
        <v>2</v>
      </c>
      <c r="B7" s="98">
        <v>18.586633620427435</v>
      </c>
      <c r="C7" s="98">
        <v>0.44989106212590418</v>
      </c>
      <c r="D7" s="98">
        <v>2.2145237813968297</v>
      </c>
      <c r="E7" s="98">
        <v>5.7990101103874743</v>
      </c>
      <c r="F7" s="98">
        <v>0.28527674943648423</v>
      </c>
      <c r="G7" s="98">
        <v>0.22823133824010539</v>
      </c>
      <c r="H7" s="98">
        <v>0.33314294989250121</v>
      </c>
      <c r="I7" s="98">
        <v>0.33581236592616909</v>
      </c>
      <c r="J7" s="98">
        <v>0.71084508119505263</v>
      </c>
      <c r="K7" s="98">
        <v>0.64925234485834071</v>
      </c>
      <c r="L7" s="98">
        <v>2.645213135930371</v>
      </c>
      <c r="M7" s="98">
        <v>1.5410029846169502</v>
      </c>
      <c r="N7" s="98">
        <v>0.43178626027324463</v>
      </c>
    </row>
    <row r="8" spans="1:31" x14ac:dyDescent="0.35">
      <c r="A8" s="63" t="s">
        <v>3</v>
      </c>
      <c r="B8" s="98">
        <v>20.201188002381894</v>
      </c>
      <c r="C8" s="98">
        <v>0.37700310358326128</v>
      </c>
      <c r="D8" s="98">
        <v>2.4078626292052858</v>
      </c>
      <c r="E8" s="98">
        <v>2.0167809406632444</v>
      </c>
      <c r="F8" s="98">
        <v>6.8362857180384845E-2</v>
      </c>
      <c r="G8" s="98">
        <v>0.43328997287263987</v>
      </c>
      <c r="H8" s="98">
        <v>0.47532359328231144</v>
      </c>
      <c r="I8" s="98">
        <v>0.15323333364021097</v>
      </c>
      <c r="J8" s="98">
        <v>0.57404914989210454</v>
      </c>
      <c r="K8" s="98">
        <v>0.71538900457700483</v>
      </c>
      <c r="L8" s="98">
        <v>1.466729077296608</v>
      </c>
      <c r="M8" s="98">
        <v>1.1751287718572094</v>
      </c>
      <c r="N8" s="98">
        <v>0.87897062384220381</v>
      </c>
    </row>
    <row r="9" spans="1:31" x14ac:dyDescent="0.35">
      <c r="A9" s="63" t="s">
        <v>4</v>
      </c>
      <c r="B9" s="98">
        <v>20.138346188673754</v>
      </c>
      <c r="C9" s="98">
        <v>0.48808445732604572</v>
      </c>
      <c r="D9" s="98">
        <v>2.3672076058412492</v>
      </c>
      <c r="E9" s="98">
        <v>7.3400153903538516</v>
      </c>
      <c r="F9" s="98">
        <v>0.15826289270886271</v>
      </c>
      <c r="G9" s="98">
        <v>0.46577177099061884</v>
      </c>
      <c r="H9" s="98">
        <v>0.55149248406976925</v>
      </c>
      <c r="I9" s="98">
        <v>6.7891785529874418E-2</v>
      </c>
      <c r="J9" s="98">
        <v>0.17975579423762583</v>
      </c>
      <c r="K9" s="98">
        <v>0.75260750160530532</v>
      </c>
      <c r="L9" s="98">
        <v>1.6971206597973267</v>
      </c>
      <c r="M9" s="98">
        <v>1.9874194961941962</v>
      </c>
      <c r="N9" s="98">
        <v>0.51927295834135767</v>
      </c>
    </row>
    <row r="10" spans="1:31" x14ac:dyDescent="0.35">
      <c r="A10" s="63" t="s">
        <v>5</v>
      </c>
      <c r="B10" s="98">
        <v>29.184204608278375</v>
      </c>
      <c r="C10" s="98">
        <v>3.7567139878863287</v>
      </c>
      <c r="D10" s="98">
        <v>3.3402662014703024</v>
      </c>
      <c r="E10" s="98">
        <v>9.4191946374805013</v>
      </c>
      <c r="F10" s="98">
        <v>0.45108498408944653</v>
      </c>
      <c r="G10" s="98">
        <v>0.37955960364353164</v>
      </c>
      <c r="H10" s="98">
        <v>0.24778165509902844</v>
      </c>
      <c r="I10" s="98">
        <v>0.31675005756628438</v>
      </c>
      <c r="J10" s="98">
        <v>5.0932354582081567</v>
      </c>
      <c r="K10" s="98">
        <v>1.0849100399738321</v>
      </c>
      <c r="L10" s="98">
        <v>4.5094072015474733</v>
      </c>
      <c r="M10" s="98">
        <v>7.0829073204459014</v>
      </c>
      <c r="N10" s="98">
        <v>1.5419260342447432</v>
      </c>
    </row>
    <row r="11" spans="1:31" x14ac:dyDescent="0.35">
      <c r="A11" s="63" t="s">
        <v>6</v>
      </c>
      <c r="B11" s="98">
        <v>59.321598587235499</v>
      </c>
      <c r="C11" s="98">
        <v>0.40794437234595549</v>
      </c>
      <c r="D11" s="98">
        <v>21.925382585587091</v>
      </c>
      <c r="E11" s="98">
        <v>21.778907569968222</v>
      </c>
      <c r="F11" s="98">
        <v>7.577082832143596E-2</v>
      </c>
      <c r="G11" s="98">
        <v>9.342577222556446E-2</v>
      </c>
      <c r="H11" s="98">
        <v>0.1363795966431646</v>
      </c>
      <c r="I11" s="98">
        <v>0.45750870973903446</v>
      </c>
      <c r="J11" s="98">
        <v>2.448187773769622</v>
      </c>
      <c r="K11" s="98">
        <v>0.99393718790176877</v>
      </c>
      <c r="L11" s="98">
        <v>19.857364150371996</v>
      </c>
      <c r="M11" s="98">
        <v>24.361751324028784</v>
      </c>
      <c r="N11" s="98">
        <v>0.23809954710183856</v>
      </c>
    </row>
    <row r="12" spans="1:31" x14ac:dyDescent="0.35">
      <c r="A12" s="63" t="s">
        <v>7</v>
      </c>
      <c r="B12" s="98">
        <v>16.405676646297547</v>
      </c>
      <c r="C12" s="98">
        <v>0.47652148284770718</v>
      </c>
      <c r="D12" s="98">
        <v>1.0648569350093615</v>
      </c>
      <c r="E12" s="98">
        <v>1.430024694782746</v>
      </c>
      <c r="F12" s="98">
        <v>0.14061485318721578</v>
      </c>
      <c r="G12" s="98">
        <v>0.32078996399774196</v>
      </c>
      <c r="H12" s="98">
        <v>0.97999219580664787</v>
      </c>
      <c r="I12" s="98">
        <v>0.3984382796810006</v>
      </c>
      <c r="J12" s="98">
        <v>0.11389206782109519</v>
      </c>
      <c r="K12" s="98">
        <v>0.78736192699057195</v>
      </c>
      <c r="L12" s="98">
        <v>0.48076440370196633</v>
      </c>
      <c r="M12" s="98">
        <v>0.38575655268546649</v>
      </c>
      <c r="N12" s="98">
        <v>0.35361773151060188</v>
      </c>
    </row>
    <row r="13" spans="1:31" x14ac:dyDescent="0.35">
      <c r="A13" s="63" t="s">
        <v>8</v>
      </c>
      <c r="B13" s="98">
        <v>23.356774769396406</v>
      </c>
      <c r="C13" s="98">
        <v>0.97857593453765257</v>
      </c>
      <c r="D13" s="98">
        <v>9.4871307583964448</v>
      </c>
      <c r="E13" s="98">
        <v>14.380896238300309</v>
      </c>
      <c r="F13" s="98">
        <v>4.8131585894959379</v>
      </c>
      <c r="G13" s="98">
        <v>9.633528247626856</v>
      </c>
      <c r="H13" s="98">
        <v>1.7056128780228097</v>
      </c>
      <c r="I13" s="98">
        <v>3.7626552104261322</v>
      </c>
      <c r="J13" s="98">
        <v>7.0061894416533139</v>
      </c>
      <c r="K13" s="98">
        <v>1.0794632112775591</v>
      </c>
      <c r="L13" s="98">
        <v>2.4592818863542156</v>
      </c>
      <c r="M13" s="98">
        <v>4.34162883048133</v>
      </c>
      <c r="N13" s="98">
        <v>4.0299329030336093</v>
      </c>
    </row>
    <row r="14" spans="1:31" x14ac:dyDescent="0.35">
      <c r="A14" s="63" t="s">
        <v>9</v>
      </c>
      <c r="B14" s="98">
        <v>13.104854982635016</v>
      </c>
      <c r="C14" s="98">
        <v>0.48675896659817597</v>
      </c>
      <c r="D14" s="98">
        <v>1.2154453082779131</v>
      </c>
      <c r="E14" s="98">
        <v>1.9640112468598321</v>
      </c>
      <c r="F14" s="98">
        <v>0.26409398950255991</v>
      </c>
      <c r="G14" s="98">
        <v>0.34219408597676709</v>
      </c>
      <c r="H14" s="98">
        <v>0.26867463049506057</v>
      </c>
      <c r="I14" s="98">
        <v>0.51608224340096798</v>
      </c>
      <c r="J14" s="98">
        <v>0.63928679297616253</v>
      </c>
      <c r="K14" s="98">
        <v>1.7608404106009268</v>
      </c>
      <c r="L14" s="98">
        <v>1.5987410687571231</v>
      </c>
      <c r="M14" s="98">
        <v>0.8248786309841053</v>
      </c>
      <c r="N14" s="98">
        <v>0.9477000319093154</v>
      </c>
    </row>
    <row r="15" spans="1:31" x14ac:dyDescent="0.35">
      <c r="A15" s="47" t="s">
        <v>88</v>
      </c>
      <c r="B15" s="98">
        <v>6.7130905135664056</v>
      </c>
      <c r="C15" s="98">
        <v>0.29070248429896373</v>
      </c>
      <c r="D15" s="98">
        <v>0.10002437642534817</v>
      </c>
      <c r="E15" s="98">
        <v>2.6250183450677844</v>
      </c>
      <c r="F15" s="98">
        <v>0.22740886891945752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1.4804352406544039</v>
      </c>
      <c r="M15" s="98">
        <v>0.22775926779298514</v>
      </c>
      <c r="N15" s="98">
        <v>0.11387963389649257</v>
      </c>
    </row>
    <row r="16" spans="1:31" x14ac:dyDescent="0.35">
      <c r="A16" s="47" t="s">
        <v>89</v>
      </c>
      <c r="B16" s="98">
        <v>12.256053800402741</v>
      </c>
      <c r="C16" s="98">
        <v>0.39390048479257783</v>
      </c>
      <c r="D16" s="98">
        <v>2.037187593101295</v>
      </c>
      <c r="E16" s="98">
        <v>1.5687975804964325</v>
      </c>
      <c r="F16" s="98">
        <v>0.25862137199229751</v>
      </c>
      <c r="G16" s="98">
        <v>0</v>
      </c>
      <c r="H16" s="98">
        <v>0.19420672287495114</v>
      </c>
      <c r="I16" s="98">
        <v>0.10091501367321892</v>
      </c>
      <c r="J16" s="98">
        <v>0</v>
      </c>
      <c r="K16" s="98">
        <v>0.2929644303684108</v>
      </c>
      <c r="L16" s="98">
        <v>1.0413019978092648</v>
      </c>
      <c r="M16" s="98">
        <v>2.4033355297989667</v>
      </c>
      <c r="N16" s="98">
        <v>0.59209150312983794</v>
      </c>
    </row>
    <row r="17" spans="1:14" x14ac:dyDescent="0.35">
      <c r="A17" s="110" t="s">
        <v>10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spans="1:14" x14ac:dyDescent="0.35">
      <c r="A18" s="63" t="s">
        <v>11</v>
      </c>
      <c r="B18" s="64">
        <v>18.2476740557662</v>
      </c>
      <c r="C18" s="64">
        <v>0.78751614580163787</v>
      </c>
      <c r="D18" s="64">
        <v>2.1798477781344037</v>
      </c>
      <c r="E18" s="64">
        <v>4.0218480805327381</v>
      </c>
      <c r="F18" s="64">
        <v>0.29522456815426651</v>
      </c>
      <c r="G18" s="64">
        <v>0.38139908677604434</v>
      </c>
      <c r="H18" s="64">
        <v>0.40979256817110798</v>
      </c>
      <c r="I18" s="64">
        <v>0.39968395492774172</v>
      </c>
      <c r="J18" s="64">
        <v>1.2302921103675342</v>
      </c>
      <c r="K18" s="64">
        <v>1.4868508677320873</v>
      </c>
      <c r="L18" s="64">
        <v>2.2604033506327146</v>
      </c>
      <c r="M18" s="64">
        <v>2.1199863980818328</v>
      </c>
      <c r="N18" s="64">
        <v>1.0264970038510568</v>
      </c>
    </row>
    <row r="19" spans="1:14" x14ac:dyDescent="0.35">
      <c r="A19" s="63" t="s">
        <v>66</v>
      </c>
      <c r="B19" s="64">
        <v>23.587579885718142</v>
      </c>
      <c r="C19" s="64">
        <v>1.0997991547488384</v>
      </c>
      <c r="D19" s="64">
        <v>3.181208762834812</v>
      </c>
      <c r="E19" s="64">
        <v>6.1585467955682827</v>
      </c>
      <c r="F19" s="64">
        <v>0.32754815490079198</v>
      </c>
      <c r="G19" s="64">
        <v>0.42210652939737114</v>
      </c>
      <c r="H19" s="64">
        <v>0.55631852745365384</v>
      </c>
      <c r="I19" s="64">
        <v>0.2788249687615954</v>
      </c>
      <c r="J19" s="64">
        <v>1.8439463523296733</v>
      </c>
      <c r="K19" s="64">
        <v>1.2023613034472194</v>
      </c>
      <c r="L19" s="64">
        <v>2.9474223233409336</v>
      </c>
      <c r="M19" s="64">
        <v>3.4647262027684569</v>
      </c>
      <c r="N19" s="64">
        <v>1.1083136891886054</v>
      </c>
    </row>
    <row r="20" spans="1:14" x14ac:dyDescent="0.35">
      <c r="A20" s="63" t="s">
        <v>67</v>
      </c>
      <c r="B20" s="64">
        <v>23.126664062359943</v>
      </c>
      <c r="C20" s="64">
        <v>0.95654137315509447</v>
      </c>
      <c r="D20" s="64">
        <v>3.4840471677178271</v>
      </c>
      <c r="E20" s="64">
        <v>6.2908051570464849</v>
      </c>
      <c r="F20" s="64">
        <v>0.22948100513677447</v>
      </c>
      <c r="G20" s="64">
        <v>0.34642946208687964</v>
      </c>
      <c r="H20" s="64">
        <v>0.37906650304201533</v>
      </c>
      <c r="I20" s="64">
        <v>0.22084182494831731</v>
      </c>
      <c r="J20" s="64">
        <v>1.2116920283976884</v>
      </c>
      <c r="K20" s="64">
        <v>0.67774425601720767</v>
      </c>
      <c r="L20" s="64">
        <v>3.0514924858157295</v>
      </c>
      <c r="M20" s="64">
        <v>3.4477979511725834</v>
      </c>
      <c r="N20" s="64">
        <v>0.66421365560111911</v>
      </c>
    </row>
    <row r="21" spans="1:14" x14ac:dyDescent="0.35">
      <c r="A21" s="63" t="s">
        <v>12</v>
      </c>
      <c r="B21" s="64">
        <v>13.104854982635016</v>
      </c>
      <c r="C21" s="64">
        <v>0.48675896659817597</v>
      </c>
      <c r="D21" s="64">
        <v>1.2154453082779131</v>
      </c>
      <c r="E21" s="64">
        <v>1.9640112468598321</v>
      </c>
      <c r="F21" s="64">
        <v>0.26409398950255991</v>
      </c>
      <c r="G21" s="64">
        <v>0.34219408597676709</v>
      </c>
      <c r="H21" s="64">
        <v>0.26867463049506057</v>
      </c>
      <c r="I21" s="64">
        <v>0.51608224340096798</v>
      </c>
      <c r="J21" s="64">
        <v>0.63928679297616253</v>
      </c>
      <c r="K21" s="64">
        <v>1.7608404106009268</v>
      </c>
      <c r="L21" s="64">
        <v>1.5987410687571231</v>
      </c>
      <c r="M21" s="64">
        <v>0.8248786309841053</v>
      </c>
      <c r="N21" s="64">
        <v>0.9477000319093154</v>
      </c>
    </row>
    <row r="22" spans="1:14" x14ac:dyDescent="0.35">
      <c r="A22" s="110" t="s">
        <v>81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</row>
    <row r="23" spans="1:14" x14ac:dyDescent="0.35">
      <c r="A23" s="63" t="s">
        <v>31</v>
      </c>
      <c r="B23" s="64">
        <v>30.647724372570334</v>
      </c>
      <c r="C23" s="64">
        <v>2.2610932194990534</v>
      </c>
      <c r="D23" s="64">
        <v>0.13203141559845497</v>
      </c>
      <c r="E23" s="64">
        <v>9.7671726229817004</v>
      </c>
      <c r="F23" s="64">
        <v>0.61996318149945684</v>
      </c>
      <c r="G23" s="64">
        <v>0.44579312840641344</v>
      </c>
      <c r="H23" s="64">
        <v>0.2000528762435462</v>
      </c>
      <c r="I23" s="64">
        <v>0.18076678597121543</v>
      </c>
      <c r="J23" s="64">
        <v>0.5528903770972351</v>
      </c>
      <c r="K23" s="64">
        <v>3.0099203752863422E-2</v>
      </c>
      <c r="L23" s="64">
        <v>2.0602898485419638</v>
      </c>
      <c r="M23" s="64">
        <v>2.2079173886709764</v>
      </c>
      <c r="N23" s="64">
        <v>5.780112508506146E-2</v>
      </c>
    </row>
    <row r="24" spans="1:14" x14ac:dyDescent="0.35">
      <c r="A24" s="63" t="s">
        <v>20</v>
      </c>
      <c r="B24" s="64">
        <v>26.69635147016729</v>
      </c>
      <c r="C24" s="64">
        <v>0.58453999860228023</v>
      </c>
      <c r="D24" s="64">
        <v>0.18748269243699328</v>
      </c>
      <c r="E24" s="64">
        <v>6.0237014800344459</v>
      </c>
      <c r="F24" s="64">
        <v>0.17450405035344629</v>
      </c>
      <c r="G24" s="64">
        <v>0.18362782785340917</v>
      </c>
      <c r="H24" s="64">
        <v>0.19044438969712663</v>
      </c>
      <c r="I24" s="64">
        <v>6.9050580151036378E-2</v>
      </c>
      <c r="J24" s="64">
        <v>1.0455857344317945</v>
      </c>
      <c r="K24" s="64">
        <v>8.7661390210506812E-3</v>
      </c>
      <c r="L24" s="64">
        <v>1.6210418910669284</v>
      </c>
      <c r="M24" s="64">
        <v>2.2151442595456099</v>
      </c>
      <c r="N24" s="64">
        <v>4.770221187196845E-2</v>
      </c>
    </row>
    <row r="25" spans="1:14" x14ac:dyDescent="0.35">
      <c r="A25" s="63" t="s">
        <v>21</v>
      </c>
      <c r="B25" s="64">
        <v>21.175320231611998</v>
      </c>
      <c r="C25" s="64">
        <v>0.52160710750842421</v>
      </c>
      <c r="D25" s="64">
        <v>0.22254376320804872</v>
      </c>
      <c r="E25" s="64">
        <v>4.1526741915650085</v>
      </c>
      <c r="F25" s="64">
        <v>0.14763283629529037</v>
      </c>
      <c r="G25" s="64">
        <v>0.19379602974456175</v>
      </c>
      <c r="H25" s="64">
        <v>0.13249078806108169</v>
      </c>
      <c r="I25" s="64">
        <v>0.18657051630706362</v>
      </c>
      <c r="J25" s="64">
        <v>1.5371277287813354</v>
      </c>
      <c r="K25" s="64">
        <v>2.9582938949341473E-2</v>
      </c>
      <c r="L25" s="64">
        <v>2.7911055556938691</v>
      </c>
      <c r="M25" s="64">
        <v>2.9511238695928315</v>
      </c>
      <c r="N25" s="64">
        <v>9.7763756448442568E-2</v>
      </c>
    </row>
    <row r="26" spans="1:14" x14ac:dyDescent="0.35">
      <c r="A26" s="63" t="s">
        <v>22</v>
      </c>
      <c r="B26" s="64">
        <v>16.994959137851428</v>
      </c>
      <c r="C26" s="64">
        <v>0.58165269749020054</v>
      </c>
      <c r="D26" s="64">
        <v>3.8440448461684746</v>
      </c>
      <c r="E26" s="64">
        <v>4.2571648657877974</v>
      </c>
      <c r="F26" s="64">
        <v>0.1161097347526214</v>
      </c>
      <c r="G26" s="64">
        <v>0.28923323845091947</v>
      </c>
      <c r="H26" s="64">
        <v>0.23138606439198028</v>
      </c>
      <c r="I26" s="64">
        <v>0.40825534267749097</v>
      </c>
      <c r="J26" s="64">
        <v>1.471670679207171</v>
      </c>
      <c r="K26" s="64">
        <v>0.62568328424642117</v>
      </c>
      <c r="L26" s="64">
        <v>3.974435293731684</v>
      </c>
      <c r="M26" s="64">
        <v>3.9873809311510779</v>
      </c>
      <c r="N26" s="64">
        <v>1.0494142977183756</v>
      </c>
    </row>
    <row r="27" spans="1:14" x14ac:dyDescent="0.35">
      <c r="A27" s="63" t="s">
        <v>32</v>
      </c>
      <c r="B27" s="64">
        <v>16.921162471796471</v>
      </c>
      <c r="C27" s="64">
        <v>1.0824986492076625</v>
      </c>
      <c r="D27" s="64">
        <v>23.8340731658956</v>
      </c>
      <c r="E27" s="64">
        <v>6.2709572554948965</v>
      </c>
      <c r="F27" s="64">
        <v>0.46824826449418566</v>
      </c>
      <c r="G27" s="64">
        <v>1.4763856199552219</v>
      </c>
      <c r="H27" s="64">
        <v>3.3550996514572997</v>
      </c>
      <c r="I27" s="64">
        <v>0.24274835976014261</v>
      </c>
      <c r="J27" s="64">
        <v>1.4124107119652676</v>
      </c>
      <c r="K27" s="64">
        <v>10.100560327558298</v>
      </c>
      <c r="L27" s="64">
        <v>1.4268355331218114</v>
      </c>
      <c r="M27" s="64">
        <v>3.0915653962674794</v>
      </c>
      <c r="N27" s="64">
        <v>4.3646087794043744</v>
      </c>
    </row>
    <row r="28" spans="1:14" x14ac:dyDescent="0.35">
      <c r="A28" s="65" t="s">
        <v>14</v>
      </c>
      <c r="B28" s="66">
        <v>21.965347335909648</v>
      </c>
      <c r="C28" s="66">
        <v>0.91630931212353506</v>
      </c>
      <c r="D28" s="66">
        <v>3.1736164097736657</v>
      </c>
      <c r="E28" s="66">
        <v>5.7507389136249927</v>
      </c>
      <c r="F28" s="66">
        <v>0.24512955110332907</v>
      </c>
      <c r="G28" s="66">
        <v>0.35475307209924528</v>
      </c>
      <c r="H28" s="66">
        <v>0.38638004402572074</v>
      </c>
      <c r="I28" s="66">
        <v>0.26341054442882395</v>
      </c>
      <c r="J28" s="66">
        <v>1.2161192943431989</v>
      </c>
      <c r="K28" s="66">
        <v>0.87033104967639119</v>
      </c>
      <c r="L28" s="66">
        <v>2.8631942840241007</v>
      </c>
      <c r="M28" s="66">
        <v>3.1317469315776267</v>
      </c>
      <c r="N28" s="66">
        <v>0.75044578796211825</v>
      </c>
    </row>
    <row r="29" spans="1:14" x14ac:dyDescent="0.35">
      <c r="A29" s="46" t="s">
        <v>129</v>
      </c>
    </row>
  </sheetData>
  <mergeCells count="4">
    <mergeCell ref="A5:N5"/>
    <mergeCell ref="A17:N17"/>
    <mergeCell ref="A22:N22"/>
    <mergeCell ref="A2:A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topLeftCell="A17" workbookViewId="0">
      <selection activeCell="B29" sqref="B29:B31"/>
    </sheetView>
  </sheetViews>
  <sheetFormatPr baseColWidth="10" defaultRowHeight="14.5" x14ac:dyDescent="0.35"/>
  <cols>
    <col min="1" max="1" width="20.26953125" customWidth="1"/>
    <col min="2" max="2" width="12.1796875" customWidth="1"/>
    <col min="3" max="3" width="17.81640625" customWidth="1"/>
  </cols>
  <sheetData>
    <row r="1" spans="1:5" ht="15.5" x14ac:dyDescent="0.35">
      <c r="A1" s="6" t="s">
        <v>123</v>
      </c>
      <c r="B1" s="6"/>
      <c r="C1" s="6"/>
    </row>
    <row r="2" spans="1:5" ht="16" thickBot="1" x14ac:dyDescent="0.4">
      <c r="A2" s="11"/>
      <c r="B2" s="11"/>
      <c r="C2" s="11"/>
    </row>
    <row r="3" spans="1:5" ht="15.65" customHeight="1" x14ac:dyDescent="0.35">
      <c r="A3" s="115"/>
      <c r="B3" s="117" t="s">
        <v>90</v>
      </c>
      <c r="C3" s="29"/>
      <c r="D3" s="36"/>
      <c r="E3" s="36"/>
    </row>
    <row r="4" spans="1:5" ht="15" customHeight="1" thickBot="1" x14ac:dyDescent="0.4">
      <c r="A4" s="116"/>
      <c r="B4" s="118"/>
      <c r="C4" s="10"/>
      <c r="D4" s="36"/>
      <c r="E4" s="36"/>
    </row>
    <row r="5" spans="1:5" ht="15" customHeight="1" thickBot="1" x14ac:dyDescent="0.4">
      <c r="A5" s="121" t="s">
        <v>0</v>
      </c>
      <c r="B5" s="122"/>
      <c r="C5" s="13"/>
      <c r="D5" s="36"/>
      <c r="E5" s="36"/>
    </row>
    <row r="6" spans="1:5" ht="16" thickBot="1" x14ac:dyDescent="0.4">
      <c r="A6" s="37" t="s">
        <v>1</v>
      </c>
      <c r="B6" s="96">
        <v>2.4399355807005358</v>
      </c>
      <c r="C6" s="13"/>
      <c r="D6" s="36"/>
      <c r="E6" s="36"/>
    </row>
    <row r="7" spans="1:5" ht="16" thickBot="1" x14ac:dyDescent="0.4">
      <c r="A7" s="37" t="s">
        <v>2</v>
      </c>
      <c r="B7" s="96">
        <v>5.0856991903573894</v>
      </c>
      <c r="C7" s="13"/>
      <c r="D7" s="36"/>
      <c r="E7" s="36"/>
    </row>
    <row r="8" spans="1:5" ht="16" thickBot="1" x14ac:dyDescent="0.4">
      <c r="A8" s="37" t="s">
        <v>3</v>
      </c>
      <c r="B8" s="96">
        <v>2.1860651647727507</v>
      </c>
      <c r="C8" s="13"/>
      <c r="D8" s="36"/>
      <c r="E8" s="36"/>
    </row>
    <row r="9" spans="1:5" ht="16" thickBot="1" x14ac:dyDescent="0.4">
      <c r="A9" s="37" t="s">
        <v>4</v>
      </c>
      <c r="B9" s="96">
        <v>2.2476465613875609</v>
      </c>
      <c r="C9" s="13"/>
      <c r="D9" s="36"/>
      <c r="E9" s="36"/>
    </row>
    <row r="10" spans="1:5" ht="16" thickBot="1" x14ac:dyDescent="0.4">
      <c r="A10" s="37" t="s">
        <v>5</v>
      </c>
      <c r="B10" s="96">
        <v>3.0241541703743948</v>
      </c>
      <c r="C10" s="13"/>
      <c r="D10" s="36"/>
      <c r="E10" s="36"/>
    </row>
    <row r="11" spans="1:5" ht="16" thickBot="1" x14ac:dyDescent="0.4">
      <c r="A11" s="37" t="s">
        <v>6</v>
      </c>
      <c r="B11" s="96">
        <v>2.7647211518166905</v>
      </c>
      <c r="C11" s="13"/>
      <c r="D11" s="36"/>
      <c r="E11" s="36"/>
    </row>
    <row r="12" spans="1:5" ht="16" thickBot="1" x14ac:dyDescent="0.4">
      <c r="A12" s="37" t="s">
        <v>7</v>
      </c>
      <c r="B12" s="96">
        <v>2.9925171237204333</v>
      </c>
      <c r="C12" s="13"/>
      <c r="D12" s="36"/>
      <c r="E12" s="36"/>
    </row>
    <row r="13" spans="1:5" ht="16" thickBot="1" x14ac:dyDescent="0.4">
      <c r="A13" s="37" t="s">
        <v>8</v>
      </c>
      <c r="B13" s="96">
        <v>0.47771332571278358</v>
      </c>
      <c r="C13" s="13"/>
      <c r="D13" s="36"/>
      <c r="E13" s="36"/>
    </row>
    <row r="14" spans="1:5" ht="16" thickBot="1" x14ac:dyDescent="0.4">
      <c r="A14" s="37" t="s">
        <v>9</v>
      </c>
      <c r="B14" s="96">
        <v>12.96897637635827</v>
      </c>
      <c r="C14" s="13"/>
      <c r="D14" s="36"/>
      <c r="E14" s="36"/>
    </row>
    <row r="15" spans="1:5" ht="16" thickBot="1" x14ac:dyDescent="0.4">
      <c r="A15" s="38" t="s">
        <v>88</v>
      </c>
      <c r="B15" s="96">
        <v>0</v>
      </c>
      <c r="C15" s="13"/>
      <c r="D15" s="36"/>
      <c r="E15" s="36"/>
    </row>
    <row r="16" spans="1:5" ht="16" thickBot="1" x14ac:dyDescent="0.4">
      <c r="A16" s="38" t="s">
        <v>89</v>
      </c>
      <c r="B16" s="96">
        <v>0.89862993020951976</v>
      </c>
      <c r="C16" s="13"/>
      <c r="D16" s="36"/>
      <c r="E16" s="36"/>
    </row>
    <row r="17" spans="1:5" ht="16" thickBot="1" x14ac:dyDescent="0.4">
      <c r="A17" s="113" t="s">
        <v>10</v>
      </c>
      <c r="B17" s="114"/>
      <c r="C17" s="13"/>
      <c r="D17" s="36"/>
      <c r="E17" s="36"/>
    </row>
    <row r="18" spans="1:5" ht="16" thickBot="1" x14ac:dyDescent="0.4">
      <c r="A18" s="37" t="s">
        <v>11</v>
      </c>
      <c r="B18" s="96">
        <v>11.109603034494762</v>
      </c>
      <c r="C18" s="13"/>
      <c r="D18" s="36"/>
      <c r="E18" s="36"/>
    </row>
    <row r="19" spans="1:5" ht="22.9" customHeight="1" thickBot="1" x14ac:dyDescent="0.4">
      <c r="A19" s="39" t="s">
        <v>66</v>
      </c>
      <c r="B19" s="96">
        <v>12.96897637635827</v>
      </c>
      <c r="C19" s="13"/>
      <c r="D19" s="36"/>
      <c r="E19" s="36"/>
    </row>
    <row r="20" spans="1:5" ht="16" thickBot="1" x14ac:dyDescent="0.4">
      <c r="A20" s="39" t="s">
        <v>67</v>
      </c>
      <c r="B20" s="96">
        <v>9.178973469836901</v>
      </c>
      <c r="C20" s="13"/>
      <c r="D20" s="36"/>
      <c r="E20" s="36"/>
    </row>
    <row r="21" spans="1:5" ht="16" thickBot="1" x14ac:dyDescent="0.4">
      <c r="A21" s="37" t="s">
        <v>12</v>
      </c>
      <c r="B21" s="96">
        <v>1.9925462981691746</v>
      </c>
      <c r="C21" s="13"/>
      <c r="D21" s="36"/>
      <c r="E21" s="36"/>
    </row>
    <row r="22" spans="1:5" ht="21" customHeight="1" thickBot="1" x14ac:dyDescent="0.4">
      <c r="A22" s="119" t="s">
        <v>122</v>
      </c>
      <c r="B22" s="120"/>
      <c r="C22" s="13"/>
      <c r="D22" s="36"/>
      <c r="E22" s="36"/>
    </row>
    <row r="23" spans="1:5" ht="16" thickBot="1" x14ac:dyDescent="0.4">
      <c r="A23" s="37" t="s">
        <v>25</v>
      </c>
      <c r="B23" s="96">
        <v>1.8385240729163759</v>
      </c>
      <c r="C23" s="13"/>
      <c r="D23" s="36"/>
      <c r="E23" s="36"/>
    </row>
    <row r="24" spans="1:5" ht="19.25" customHeight="1" thickBot="1" x14ac:dyDescent="0.4">
      <c r="A24" s="37" t="s">
        <v>68</v>
      </c>
      <c r="B24" s="96">
        <v>4.2631956065799521</v>
      </c>
      <c r="C24" s="13"/>
      <c r="D24" s="36"/>
      <c r="E24" s="36"/>
    </row>
    <row r="25" spans="1:5" ht="16" thickBot="1" x14ac:dyDescent="0.4">
      <c r="A25" s="37" t="s">
        <v>26</v>
      </c>
      <c r="B25" s="96">
        <v>8.1651221188108991</v>
      </c>
      <c r="C25" s="13"/>
      <c r="D25" s="36"/>
      <c r="E25" s="36"/>
    </row>
    <row r="26" spans="1:5" ht="16" thickBot="1" x14ac:dyDescent="0.4">
      <c r="A26" s="37" t="s">
        <v>27</v>
      </c>
      <c r="B26" s="96">
        <v>21.310473695523616</v>
      </c>
      <c r="C26" s="13"/>
      <c r="D26" s="36"/>
      <c r="E26" s="36"/>
    </row>
    <row r="27" spans="1:5" ht="16.25" customHeight="1" thickBot="1" x14ac:dyDescent="0.4">
      <c r="A27" s="40" t="s">
        <v>28</v>
      </c>
      <c r="B27" s="96">
        <v>34.001556230985443</v>
      </c>
      <c r="C27" s="13"/>
      <c r="D27" s="36"/>
      <c r="E27" s="36"/>
    </row>
    <row r="28" spans="1:5" ht="16.5" thickTop="1" thickBot="1" x14ac:dyDescent="0.4">
      <c r="A28" s="113" t="s">
        <v>121</v>
      </c>
      <c r="B28" s="114"/>
      <c r="C28" s="13"/>
      <c r="D28" s="36"/>
      <c r="E28" s="36"/>
    </row>
    <row r="29" spans="1:5" ht="16" thickBot="1" x14ac:dyDescent="0.4">
      <c r="A29" s="41" t="s">
        <v>16</v>
      </c>
      <c r="B29" s="96">
        <v>4.0843787988443285</v>
      </c>
      <c r="C29" s="13"/>
      <c r="D29" s="36"/>
      <c r="E29" s="36"/>
    </row>
    <row r="30" spans="1:5" ht="16" thickBot="1" x14ac:dyDescent="0.4">
      <c r="A30" s="37" t="s">
        <v>82</v>
      </c>
      <c r="B30" s="96">
        <v>4.2398507493038364</v>
      </c>
      <c r="C30" s="13"/>
      <c r="D30" s="36"/>
    </row>
    <row r="31" spans="1:5" ht="16" thickBot="1" x14ac:dyDescent="0.4">
      <c r="A31" s="42" t="s">
        <v>14</v>
      </c>
      <c r="B31" s="97">
        <v>4.1627068123866113</v>
      </c>
      <c r="C31" s="30"/>
      <c r="D31" s="36"/>
    </row>
    <row r="32" spans="1:5" ht="15.5" x14ac:dyDescent="0.35">
      <c r="A32" s="27" t="s">
        <v>129</v>
      </c>
    </row>
  </sheetData>
  <mergeCells count="6">
    <mergeCell ref="A28:B28"/>
    <mergeCell ref="A3:A4"/>
    <mergeCell ref="B3:B4"/>
    <mergeCell ref="A22:B22"/>
    <mergeCell ref="A5:B5"/>
    <mergeCell ref="A17:B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topLeftCell="A17" workbookViewId="0">
      <selection activeCell="B32" sqref="B32"/>
    </sheetView>
  </sheetViews>
  <sheetFormatPr baseColWidth="10" defaultColWidth="11.54296875" defaultRowHeight="15.5" x14ac:dyDescent="0.35"/>
  <cols>
    <col min="1" max="1" width="13" style="46" customWidth="1"/>
    <col min="2" max="7" width="21.7265625" style="46" customWidth="1"/>
    <col min="8" max="16384" width="11.54296875" style="46"/>
  </cols>
  <sheetData>
    <row r="1" spans="1:9" ht="38.25" customHeight="1" x14ac:dyDescent="0.35">
      <c r="A1" s="105" t="s">
        <v>91</v>
      </c>
      <c r="B1" s="105"/>
      <c r="C1" s="105"/>
      <c r="D1" s="105"/>
      <c r="E1" s="105"/>
      <c r="F1" s="105"/>
      <c r="G1" s="105"/>
      <c r="I1" s="67"/>
    </row>
    <row r="2" spans="1:9" ht="15" customHeight="1" thickBot="1" x14ac:dyDescent="0.4">
      <c r="I2" s="67"/>
    </row>
    <row r="3" spans="1:9" ht="50.15" customHeight="1" x14ac:dyDescent="0.35">
      <c r="A3" s="131"/>
      <c r="B3" s="129" t="s">
        <v>92</v>
      </c>
      <c r="C3" s="129" t="s">
        <v>93</v>
      </c>
      <c r="D3" s="129" t="s">
        <v>94</v>
      </c>
      <c r="E3" s="129" t="s">
        <v>95</v>
      </c>
      <c r="F3" s="129" t="s">
        <v>96</v>
      </c>
      <c r="G3" s="129" t="s">
        <v>97</v>
      </c>
      <c r="I3" s="67"/>
    </row>
    <row r="4" spans="1:9" ht="9.9" customHeight="1" thickBot="1" x14ac:dyDescent="0.4">
      <c r="A4" s="132"/>
      <c r="B4" s="130"/>
      <c r="C4" s="130"/>
      <c r="D4" s="130"/>
      <c r="E4" s="130"/>
      <c r="F4" s="130"/>
      <c r="G4" s="130"/>
      <c r="I4" s="67"/>
    </row>
    <row r="5" spans="1:9" ht="16" thickBot="1" x14ac:dyDescent="0.4">
      <c r="A5" s="126" t="s">
        <v>0</v>
      </c>
      <c r="B5" s="127"/>
      <c r="C5" s="127"/>
      <c r="D5" s="127"/>
      <c r="E5" s="127"/>
      <c r="F5" s="127"/>
      <c r="G5" s="128"/>
      <c r="I5" s="67"/>
    </row>
    <row r="6" spans="1:9" ht="16" thickBot="1" x14ac:dyDescent="0.4">
      <c r="A6" s="44" t="s">
        <v>1</v>
      </c>
      <c r="B6" s="94">
        <v>95.886455623407642</v>
      </c>
      <c r="C6" s="94">
        <v>0</v>
      </c>
      <c r="D6" s="94">
        <v>0</v>
      </c>
      <c r="E6" s="94">
        <v>3.9904186880375185</v>
      </c>
      <c r="F6" s="94">
        <v>0</v>
      </c>
      <c r="G6" s="94">
        <v>0.12312568855484568</v>
      </c>
      <c r="I6" s="67"/>
    </row>
    <row r="7" spans="1:9" ht="16" thickBot="1" x14ac:dyDescent="0.4">
      <c r="A7" s="44" t="s">
        <v>2</v>
      </c>
      <c r="B7" s="94">
        <v>98.561254508540102</v>
      </c>
      <c r="C7" s="94">
        <v>0.15783418823764395</v>
      </c>
      <c r="D7" s="94">
        <v>6.0968231578680532E-2</v>
      </c>
      <c r="E7" s="94">
        <v>0.14751078311060312</v>
      </c>
      <c r="F7" s="94">
        <v>2.046742392913951E-2</v>
      </c>
      <c r="G7" s="94">
        <v>1.0519648646038968</v>
      </c>
      <c r="I7" s="67"/>
    </row>
    <row r="8" spans="1:9" ht="16" thickBot="1" x14ac:dyDescent="0.4">
      <c r="A8" s="44" t="s">
        <v>3</v>
      </c>
      <c r="B8" s="94">
        <v>95.257561568545995</v>
      </c>
      <c r="C8" s="94">
        <v>0</v>
      </c>
      <c r="D8" s="94">
        <v>1.3824991245569613</v>
      </c>
      <c r="E8" s="94">
        <v>2.7214518248997748</v>
      </c>
      <c r="F8" s="94">
        <v>0.63848748199736305</v>
      </c>
      <c r="G8" s="94">
        <v>0</v>
      </c>
      <c r="I8" s="67"/>
    </row>
    <row r="9" spans="1:9" ht="16" thickBot="1" x14ac:dyDescent="0.4">
      <c r="A9" s="44" t="s">
        <v>4</v>
      </c>
      <c r="B9" s="94">
        <v>89.474637842169585</v>
      </c>
      <c r="C9" s="94">
        <v>0</v>
      </c>
      <c r="D9" s="94">
        <v>2.1022017506858601</v>
      </c>
      <c r="E9" s="94">
        <v>0</v>
      </c>
      <c r="F9" s="94">
        <v>8.4231604071445219</v>
      </c>
      <c r="G9" s="94">
        <v>0</v>
      </c>
      <c r="I9" s="67"/>
    </row>
    <row r="10" spans="1:9" ht="16" thickBot="1" x14ac:dyDescent="0.4">
      <c r="A10" s="44" t="s">
        <v>5</v>
      </c>
      <c r="B10" s="94">
        <v>83.904175527737252</v>
      </c>
      <c r="C10" s="94">
        <v>1.6896175970699128</v>
      </c>
      <c r="D10" s="94">
        <v>0</v>
      </c>
      <c r="E10" s="94">
        <v>14.406206875192845</v>
      </c>
      <c r="F10" s="94">
        <v>0</v>
      </c>
      <c r="G10" s="94">
        <v>0</v>
      </c>
      <c r="I10" s="67"/>
    </row>
    <row r="11" spans="1:9" ht="16" thickBot="1" x14ac:dyDescent="0.4">
      <c r="A11" s="44" t="s">
        <v>6</v>
      </c>
      <c r="B11" s="94">
        <v>96.602587032360461</v>
      </c>
      <c r="C11" s="94">
        <v>0</v>
      </c>
      <c r="D11" s="94">
        <v>3.3974129676395433</v>
      </c>
      <c r="E11" s="94">
        <v>0</v>
      </c>
      <c r="F11" s="94">
        <v>0</v>
      </c>
      <c r="G11" s="94">
        <v>0</v>
      </c>
      <c r="I11" s="67"/>
    </row>
    <row r="12" spans="1:9" ht="16" thickBot="1" x14ac:dyDescent="0.4">
      <c r="A12" s="44" t="s">
        <v>7</v>
      </c>
      <c r="B12" s="94">
        <v>93.901398779552494</v>
      </c>
      <c r="C12" s="94">
        <v>4.408629462424317</v>
      </c>
      <c r="D12" s="94">
        <v>0.51050185450076213</v>
      </c>
      <c r="E12" s="94">
        <v>0</v>
      </c>
      <c r="F12" s="94">
        <v>0</v>
      </c>
      <c r="G12" s="94">
        <v>1.1794699035223895</v>
      </c>
      <c r="I12" s="67"/>
    </row>
    <row r="13" spans="1:9" ht="16" thickBot="1" x14ac:dyDescent="0.4">
      <c r="A13" s="44" t="s">
        <v>8</v>
      </c>
      <c r="B13" s="94">
        <v>100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I13" s="67"/>
    </row>
    <row r="14" spans="1:9" ht="16" thickBot="1" x14ac:dyDescent="0.4">
      <c r="A14" s="44" t="s">
        <v>9</v>
      </c>
      <c r="B14" s="94">
        <v>95.772937989561328</v>
      </c>
      <c r="C14" s="94">
        <v>0.70610134797533786</v>
      </c>
      <c r="D14" s="94">
        <v>1.1712692675057927</v>
      </c>
      <c r="E14" s="94">
        <v>1.061360644574137</v>
      </c>
      <c r="F14" s="94">
        <v>1.2883307503833343</v>
      </c>
      <c r="G14" s="94">
        <v>0</v>
      </c>
      <c r="I14" s="67"/>
    </row>
    <row r="15" spans="1:9" ht="21" customHeight="1" thickBot="1" x14ac:dyDescent="0.4">
      <c r="A15" s="43" t="s">
        <v>88</v>
      </c>
      <c r="B15" s="94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I15" s="67"/>
    </row>
    <row r="16" spans="1:9" ht="16" thickBot="1" x14ac:dyDescent="0.4">
      <c r="A16" s="43" t="s">
        <v>89</v>
      </c>
      <c r="B16" s="94">
        <v>100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I16" s="67"/>
    </row>
    <row r="17" spans="1:9" ht="16" thickBot="1" x14ac:dyDescent="0.4">
      <c r="A17" s="123" t="s">
        <v>10</v>
      </c>
      <c r="B17" s="124"/>
      <c r="C17" s="124"/>
      <c r="D17" s="124"/>
      <c r="E17" s="124"/>
      <c r="F17" s="124"/>
      <c r="G17" s="125"/>
      <c r="I17" s="67"/>
    </row>
    <row r="18" spans="1:9" ht="16" thickBot="1" x14ac:dyDescent="0.4">
      <c r="A18" s="44" t="s">
        <v>11</v>
      </c>
      <c r="B18" s="94">
        <v>95.097765413587311</v>
      </c>
      <c r="C18" s="94">
        <v>0.59988140736463191</v>
      </c>
      <c r="D18" s="94">
        <v>1.1176560856686457</v>
      </c>
      <c r="E18" s="94">
        <v>2.2636854312206722</v>
      </c>
      <c r="F18" s="94">
        <v>0.87158958587752189</v>
      </c>
      <c r="G18" s="94">
        <v>4.9422076281301984E-2</v>
      </c>
      <c r="I18" s="67"/>
    </row>
    <row r="19" spans="1:9" ht="16" thickBot="1" x14ac:dyDescent="0.4">
      <c r="A19" s="44" t="s">
        <v>66</v>
      </c>
      <c r="B19" s="94">
        <v>95.772937989561328</v>
      </c>
      <c r="C19" s="94">
        <v>0.70610134797533786</v>
      </c>
      <c r="D19" s="94">
        <v>1.1712692675057927</v>
      </c>
      <c r="E19" s="94">
        <v>1.061360644574137</v>
      </c>
      <c r="F19" s="94">
        <v>1.2883307503833343</v>
      </c>
      <c r="G19" s="94">
        <v>0</v>
      </c>
      <c r="I19" s="67"/>
    </row>
    <row r="20" spans="1:9" ht="19.25" customHeight="1" thickBot="1" x14ac:dyDescent="0.4">
      <c r="A20" s="44" t="s">
        <v>67</v>
      </c>
      <c r="B20" s="94">
        <v>94.10435442883778</v>
      </c>
      <c r="C20" s="94">
        <v>0.44359535612826162</v>
      </c>
      <c r="D20" s="94">
        <v>1.0387726628822105</v>
      </c>
      <c r="E20" s="94">
        <v>4.0327185537045382</v>
      </c>
      <c r="F20" s="94">
        <v>0.25842005656131989</v>
      </c>
      <c r="G20" s="94">
        <v>0.12213894188581166</v>
      </c>
      <c r="I20" s="67"/>
    </row>
    <row r="21" spans="1:9" ht="16" thickBot="1" x14ac:dyDescent="0.4">
      <c r="A21" s="44" t="s">
        <v>12</v>
      </c>
      <c r="B21" s="94">
        <v>93.577619047036052</v>
      </c>
      <c r="C21" s="94">
        <v>0.46575093656227851</v>
      </c>
      <c r="D21" s="94">
        <v>0.49308564729454529</v>
      </c>
      <c r="E21" s="94">
        <v>2.8391817897802993</v>
      </c>
      <c r="F21" s="94">
        <v>2.0392210899262566</v>
      </c>
      <c r="G21" s="94">
        <v>0.58514148940046595</v>
      </c>
      <c r="I21" s="67"/>
    </row>
    <row r="22" spans="1:9" ht="13.25" customHeight="1" thickBot="1" x14ac:dyDescent="0.4">
      <c r="A22" s="123" t="s">
        <v>122</v>
      </c>
      <c r="B22" s="124"/>
      <c r="C22" s="124"/>
      <c r="D22" s="124"/>
      <c r="E22" s="124"/>
      <c r="F22" s="124"/>
      <c r="G22" s="125"/>
      <c r="I22" s="67"/>
    </row>
    <row r="23" spans="1:9" ht="16" thickBot="1" x14ac:dyDescent="0.4">
      <c r="A23" s="44" t="s">
        <v>25</v>
      </c>
      <c r="B23" s="94">
        <v>92.712006334857392</v>
      </c>
      <c r="C23" s="94">
        <v>0.90233995684630885</v>
      </c>
      <c r="D23" s="94">
        <v>1.2102647462512839</v>
      </c>
      <c r="E23" s="94">
        <v>3.9593072515639878</v>
      </c>
      <c r="F23" s="94">
        <v>0.98413751152471884</v>
      </c>
      <c r="G23" s="94">
        <v>0.23194419895625484</v>
      </c>
      <c r="I23" s="67"/>
    </row>
    <row r="24" spans="1:9" ht="16" thickBot="1" x14ac:dyDescent="0.4">
      <c r="A24" s="44" t="s">
        <v>68</v>
      </c>
      <c r="B24" s="94">
        <v>93.39553055776301</v>
      </c>
      <c r="C24" s="94">
        <v>0.99327979404775446</v>
      </c>
      <c r="D24" s="94">
        <v>1.0902567997506245</v>
      </c>
      <c r="E24" s="94">
        <v>2.5386344076478418</v>
      </c>
      <c r="F24" s="94">
        <v>1.7503733387532343</v>
      </c>
      <c r="G24" s="94">
        <v>0.23192510203751926</v>
      </c>
      <c r="I24" s="67"/>
    </row>
    <row r="25" spans="1:9" ht="16" thickBot="1" x14ac:dyDescent="0.4">
      <c r="A25" s="44" t="s">
        <v>26</v>
      </c>
      <c r="B25" s="94">
        <v>95.128685472299296</v>
      </c>
      <c r="C25" s="94">
        <v>0.30589020214845136</v>
      </c>
      <c r="D25" s="94">
        <v>0.76953403388343766</v>
      </c>
      <c r="E25" s="94">
        <v>2.1934793667852155</v>
      </c>
      <c r="F25" s="94">
        <v>1.2596529350612222</v>
      </c>
      <c r="G25" s="94">
        <v>0.34275798982239009</v>
      </c>
      <c r="I25" s="67"/>
    </row>
    <row r="26" spans="1:9" ht="16" thickBot="1" x14ac:dyDescent="0.4">
      <c r="A26" s="44" t="s">
        <v>27</v>
      </c>
      <c r="B26" s="94">
        <v>95.83655366955854</v>
      </c>
      <c r="C26" s="94">
        <v>0.11156336559505949</v>
      </c>
      <c r="D26" s="94">
        <v>0.71288790032424876</v>
      </c>
      <c r="E26" s="94">
        <v>1.5079495949578561</v>
      </c>
      <c r="F26" s="94">
        <v>1.565074708031351</v>
      </c>
      <c r="G26" s="94">
        <v>0.26597076153292049</v>
      </c>
      <c r="I26" s="67"/>
    </row>
    <row r="27" spans="1:9" ht="16" thickBot="1" x14ac:dyDescent="0.4">
      <c r="A27" s="48" t="s">
        <v>28</v>
      </c>
      <c r="B27" s="94">
        <v>98.198593373684446</v>
      </c>
      <c r="C27" s="94">
        <v>0</v>
      </c>
      <c r="D27" s="94">
        <v>0.17131271239569124</v>
      </c>
      <c r="E27" s="94">
        <v>0.97163050617348623</v>
      </c>
      <c r="F27" s="94">
        <v>0.5524995582204637</v>
      </c>
      <c r="G27" s="94">
        <v>0.10596384952592469</v>
      </c>
      <c r="I27" s="67"/>
    </row>
    <row r="28" spans="1:9" ht="16.5" thickTop="1" thickBot="1" x14ac:dyDescent="0.4">
      <c r="A28" s="123" t="s">
        <v>13</v>
      </c>
      <c r="B28" s="124"/>
      <c r="C28" s="124"/>
      <c r="D28" s="124"/>
      <c r="E28" s="124"/>
      <c r="F28" s="124"/>
      <c r="G28" s="125"/>
    </row>
    <row r="29" spans="1:9" ht="16" thickBot="1" x14ac:dyDescent="0.4">
      <c r="A29" s="5" t="s">
        <v>16</v>
      </c>
      <c r="B29" s="94">
        <v>95.095596520854954</v>
      </c>
      <c r="C29" s="94">
        <v>0.62965621404394345</v>
      </c>
      <c r="D29" s="94">
        <v>0.47491671209936986</v>
      </c>
      <c r="E29" s="94">
        <v>2.5027212232593974</v>
      </c>
      <c r="F29" s="94">
        <v>1.0581522118296853</v>
      </c>
      <c r="G29" s="94">
        <v>0.23895711791267144</v>
      </c>
    </row>
    <row r="30" spans="1:9" ht="16" thickBot="1" x14ac:dyDescent="0.4">
      <c r="A30" s="1" t="s">
        <v>82</v>
      </c>
      <c r="B30" s="94">
        <v>94.022315201343147</v>
      </c>
      <c r="C30" s="94">
        <v>0.47658408032561606</v>
      </c>
      <c r="D30" s="94">
        <v>1.2841977562161371</v>
      </c>
      <c r="E30" s="94">
        <v>2.4450269188636184</v>
      </c>
      <c r="F30" s="94">
        <v>1.5223856629397661</v>
      </c>
      <c r="G30" s="94">
        <v>0.24949038031172863</v>
      </c>
    </row>
    <row r="31" spans="1:9" ht="16" thickBot="1" x14ac:dyDescent="0.4">
      <c r="A31" s="32" t="s">
        <v>14</v>
      </c>
      <c r="B31" s="95">
        <v>94.544600428061429</v>
      </c>
      <c r="C31" s="95">
        <v>0.55107276526770954</v>
      </c>
      <c r="D31" s="95">
        <v>0.89038159085352231</v>
      </c>
      <c r="E31" s="95">
        <v>2.4731023938615473</v>
      </c>
      <c r="F31" s="95">
        <v>1.2964781875598665</v>
      </c>
      <c r="G31" s="95">
        <v>0.24436463439575568</v>
      </c>
    </row>
    <row r="32" spans="1:9" x14ac:dyDescent="0.35">
      <c r="B32" s="31" t="s">
        <v>129</v>
      </c>
    </row>
  </sheetData>
  <mergeCells count="12">
    <mergeCell ref="A28:G28"/>
    <mergeCell ref="A17:G17"/>
    <mergeCell ref="A22:G22"/>
    <mergeCell ref="A1:G1"/>
    <mergeCell ref="A5:G5"/>
    <mergeCell ref="D3:D4"/>
    <mergeCell ref="E3:E4"/>
    <mergeCell ref="F3:F4"/>
    <mergeCell ref="G3:G4"/>
    <mergeCell ref="A3:A4"/>
    <mergeCell ref="B3:B4"/>
    <mergeCell ref="C3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2"/>
  <sheetViews>
    <sheetView workbookViewId="0">
      <selection activeCell="C32" sqref="C32"/>
    </sheetView>
  </sheetViews>
  <sheetFormatPr baseColWidth="10" defaultColWidth="11.54296875" defaultRowHeight="14.4" customHeight="1" x14ac:dyDescent="0.35"/>
  <cols>
    <col min="1" max="1" width="24" style="46" customWidth="1"/>
    <col min="2" max="2" width="13.26953125" style="46" bestFit="1" customWidth="1"/>
    <col min="3" max="3" width="13.26953125" style="46" customWidth="1"/>
    <col min="4" max="4" width="10.81640625" style="46" bestFit="1" customWidth="1"/>
    <col min="5" max="5" width="10.54296875" style="46" bestFit="1" customWidth="1"/>
    <col min="6" max="16384" width="11.54296875" style="46"/>
  </cols>
  <sheetData>
    <row r="1" spans="1:8" ht="14.4" customHeight="1" x14ac:dyDescent="0.35">
      <c r="A1" s="133" t="s">
        <v>98</v>
      </c>
      <c r="B1" s="133"/>
      <c r="C1" s="133"/>
      <c r="D1" s="133"/>
      <c r="E1" s="133"/>
      <c r="H1" s="68"/>
    </row>
    <row r="2" spans="1:8" ht="14.4" customHeight="1" thickBot="1" x14ac:dyDescent="0.4">
      <c r="A2" s="11"/>
      <c r="B2" s="11"/>
      <c r="C2" s="11"/>
      <c r="D2" s="11"/>
      <c r="E2" s="11"/>
      <c r="G2" s="68"/>
      <c r="H2" s="68"/>
    </row>
    <row r="3" spans="1:8" ht="14.4" customHeight="1" x14ac:dyDescent="0.35">
      <c r="A3" s="131"/>
      <c r="B3" s="134" t="s">
        <v>99</v>
      </c>
      <c r="C3" s="134" t="s">
        <v>100</v>
      </c>
      <c r="D3" s="134" t="s">
        <v>101</v>
      </c>
      <c r="E3" s="134" t="s">
        <v>83</v>
      </c>
      <c r="G3" s="68"/>
      <c r="H3" s="68"/>
    </row>
    <row r="4" spans="1:8" ht="14.4" customHeight="1" thickBot="1" x14ac:dyDescent="0.4">
      <c r="A4" s="132"/>
      <c r="B4" s="135"/>
      <c r="C4" s="135"/>
      <c r="D4" s="135"/>
      <c r="E4" s="135"/>
      <c r="G4" s="68"/>
      <c r="H4" s="68"/>
    </row>
    <row r="5" spans="1:8" ht="14.4" customHeight="1" thickBot="1" x14ac:dyDescent="0.4">
      <c r="A5" s="126" t="s">
        <v>0</v>
      </c>
      <c r="B5" s="127"/>
      <c r="C5" s="127"/>
      <c r="D5" s="127"/>
      <c r="E5" s="128"/>
      <c r="G5" s="68"/>
      <c r="H5" s="68"/>
    </row>
    <row r="6" spans="1:8" ht="14.4" customHeight="1" thickBot="1" x14ac:dyDescent="0.4">
      <c r="A6" s="44" t="s">
        <v>1</v>
      </c>
      <c r="B6" s="94">
        <v>2.6835200133581578</v>
      </c>
      <c r="C6" s="94">
        <v>0.96358583628798955</v>
      </c>
      <c r="D6" s="94">
        <v>96.352894150354089</v>
      </c>
      <c r="E6" s="94">
        <v>0</v>
      </c>
      <c r="G6" s="68"/>
      <c r="H6" s="68"/>
    </row>
    <row r="7" spans="1:8" ht="14.4" customHeight="1" thickBot="1" x14ac:dyDescent="0.4">
      <c r="A7" s="44" t="s">
        <v>2</v>
      </c>
      <c r="B7" s="94">
        <v>1.7241115345257414</v>
      </c>
      <c r="C7" s="94">
        <v>0.90949005986899178</v>
      </c>
      <c r="D7" s="94">
        <v>97.308775317849097</v>
      </c>
      <c r="E7" s="94">
        <v>5.7623087756171712E-2</v>
      </c>
      <c r="G7" s="68"/>
      <c r="H7" s="68"/>
    </row>
    <row r="8" spans="1:8" ht="14.4" customHeight="1" thickBot="1" x14ac:dyDescent="0.4">
      <c r="A8" s="44" t="s">
        <v>3</v>
      </c>
      <c r="B8" s="94">
        <v>2.1122328263627246</v>
      </c>
      <c r="C8" s="94">
        <v>0.44475332776151583</v>
      </c>
      <c r="D8" s="94">
        <v>97.224153609952353</v>
      </c>
      <c r="E8" s="94">
        <v>0.21886023592380313</v>
      </c>
      <c r="G8" s="68"/>
      <c r="H8" s="68"/>
    </row>
    <row r="9" spans="1:8" ht="14.4" customHeight="1" thickBot="1" x14ac:dyDescent="0.4">
      <c r="A9" s="44" t="s">
        <v>4</v>
      </c>
      <c r="B9" s="94">
        <v>1.6835134025024865</v>
      </c>
      <c r="C9" s="94">
        <v>0.1131222045230631</v>
      </c>
      <c r="D9" s="94">
        <v>98.118832835804966</v>
      </c>
      <c r="E9" s="94">
        <v>8.4531557169604629E-2</v>
      </c>
      <c r="G9" s="68"/>
      <c r="H9" s="68"/>
    </row>
    <row r="10" spans="1:8" ht="14.4" customHeight="1" thickBot="1" x14ac:dyDescent="0.4">
      <c r="A10" s="44" t="s">
        <v>5</v>
      </c>
      <c r="B10" s="94">
        <v>2.3794990021392981</v>
      </c>
      <c r="C10" s="94">
        <v>0.77518497708398293</v>
      </c>
      <c r="D10" s="94">
        <v>96.716168976578459</v>
      </c>
      <c r="E10" s="94">
        <v>0.12914704419863288</v>
      </c>
      <c r="G10" s="68"/>
      <c r="H10" s="68"/>
    </row>
    <row r="11" spans="1:8" ht="14.4" customHeight="1" thickBot="1" x14ac:dyDescent="0.4">
      <c r="A11" s="44" t="s">
        <v>6</v>
      </c>
      <c r="B11" s="94">
        <v>10.314449225090872</v>
      </c>
      <c r="C11" s="94">
        <v>0.16500005034223711</v>
      </c>
      <c r="D11" s="94">
        <v>89.496607672855305</v>
      </c>
      <c r="E11" s="94">
        <v>2.3943051711452855E-2</v>
      </c>
      <c r="G11" s="68"/>
      <c r="H11" s="68"/>
    </row>
    <row r="12" spans="1:8" ht="14.4" customHeight="1" thickBot="1" x14ac:dyDescent="0.4">
      <c r="A12" s="44" t="s">
        <v>7</v>
      </c>
      <c r="B12" s="94">
        <v>4.3787521339805648</v>
      </c>
      <c r="C12" s="94">
        <v>0.57904424904089558</v>
      </c>
      <c r="D12" s="94">
        <v>94.972318472786128</v>
      </c>
      <c r="E12" s="94">
        <v>6.9885144192329912E-2</v>
      </c>
      <c r="G12" s="68"/>
      <c r="H12" s="68"/>
    </row>
    <row r="13" spans="1:8" ht="14.4" customHeight="1" thickBot="1" x14ac:dyDescent="0.4">
      <c r="A13" s="44" t="s">
        <v>8</v>
      </c>
      <c r="B13" s="94">
        <v>14.965368432597101</v>
      </c>
      <c r="C13" s="94">
        <v>0.66902240758637221</v>
      </c>
      <c r="D13" s="94">
        <v>84.365609159816657</v>
      </c>
      <c r="E13" s="94">
        <v>0</v>
      </c>
      <c r="G13" s="68"/>
      <c r="H13" s="68"/>
    </row>
    <row r="14" spans="1:8" ht="14.4" customHeight="1" thickBot="1" x14ac:dyDescent="0.4">
      <c r="A14" s="44" t="s">
        <v>9</v>
      </c>
      <c r="B14" s="94">
        <v>2.4247793795995203</v>
      </c>
      <c r="C14" s="94">
        <v>0.86022071055142768</v>
      </c>
      <c r="D14" s="94">
        <v>95.996903682352368</v>
      </c>
      <c r="E14" s="94">
        <v>0.71809622749675328</v>
      </c>
      <c r="G14" s="68"/>
      <c r="H14" s="68"/>
    </row>
    <row r="15" spans="1:8" ht="14.4" customHeight="1" thickBot="1" x14ac:dyDescent="0.4">
      <c r="A15" s="43" t="s">
        <v>88</v>
      </c>
      <c r="B15" s="94">
        <v>11.130864546321998</v>
      </c>
      <c r="C15" s="94">
        <v>1.963211655606643</v>
      </c>
      <c r="D15" s="94">
        <v>86.242162328684984</v>
      </c>
      <c r="E15" s="94">
        <v>0.66376146938639646</v>
      </c>
      <c r="G15" s="68"/>
      <c r="H15" s="68"/>
    </row>
    <row r="16" spans="1:8" ht="14.4" customHeight="1" thickBot="1" x14ac:dyDescent="0.4">
      <c r="A16" s="43" t="s">
        <v>89</v>
      </c>
      <c r="B16" s="94">
        <v>4.171896995456053</v>
      </c>
      <c r="C16" s="94">
        <v>2.3315675745279516</v>
      </c>
      <c r="D16" s="94">
        <v>93.496535430016181</v>
      </c>
      <c r="E16" s="94">
        <v>0</v>
      </c>
      <c r="G16" s="68"/>
      <c r="H16" s="68"/>
    </row>
    <row r="17" spans="1:8" ht="14.4" customHeight="1" thickBot="1" x14ac:dyDescent="0.4">
      <c r="A17" s="123" t="s">
        <v>10</v>
      </c>
      <c r="B17" s="124"/>
      <c r="C17" s="124"/>
      <c r="D17" s="124"/>
      <c r="E17" s="125"/>
      <c r="G17" s="68"/>
      <c r="H17" s="68"/>
    </row>
    <row r="18" spans="1:8" ht="14.4" customHeight="1" thickBot="1" x14ac:dyDescent="0.4">
      <c r="A18" s="44" t="s">
        <v>11</v>
      </c>
      <c r="B18" s="94">
        <v>2.8691628704764254</v>
      </c>
      <c r="C18" s="94">
        <v>0.78533261613666305</v>
      </c>
      <c r="D18" s="94">
        <v>95.805051771364461</v>
      </c>
      <c r="E18" s="94">
        <v>0.54045274202306126</v>
      </c>
      <c r="G18" s="68"/>
      <c r="H18" s="68"/>
    </row>
    <row r="19" spans="1:8" ht="14.4" customHeight="1" thickBot="1" x14ac:dyDescent="0.4">
      <c r="A19" s="44" t="s">
        <v>66</v>
      </c>
      <c r="B19" s="94">
        <v>2.4247793795995203</v>
      </c>
      <c r="C19" s="94">
        <v>0.86022071055142768</v>
      </c>
      <c r="D19" s="94">
        <v>95.996903682352368</v>
      </c>
      <c r="E19" s="94">
        <v>0.71809622749675328</v>
      </c>
      <c r="G19" s="68"/>
      <c r="H19" s="68"/>
    </row>
    <row r="20" spans="1:8" ht="14.4" customHeight="1" thickBot="1" x14ac:dyDescent="0.4">
      <c r="A20" s="44" t="s">
        <v>67</v>
      </c>
      <c r="B20" s="94">
        <v>3.3647050559885523</v>
      </c>
      <c r="C20" s="94">
        <v>0.70182319074841903</v>
      </c>
      <c r="D20" s="94">
        <v>95.591113321314282</v>
      </c>
      <c r="E20" s="94">
        <v>0.34235843194879872</v>
      </c>
      <c r="G20" s="68"/>
      <c r="H20" s="68"/>
    </row>
    <row r="21" spans="1:8" ht="14.4" customHeight="1" thickBot="1" x14ac:dyDescent="0.4">
      <c r="A21" s="44" t="s">
        <v>12</v>
      </c>
      <c r="B21" s="94">
        <v>2.5286435046152285</v>
      </c>
      <c r="C21" s="94">
        <v>0.61235367213308844</v>
      </c>
      <c r="D21" s="94">
        <v>96.801792912076294</v>
      </c>
      <c r="E21" s="94">
        <v>5.7209911174519332E-2</v>
      </c>
      <c r="G21" s="68"/>
      <c r="H21" s="68"/>
    </row>
    <row r="22" spans="1:8" ht="14.4" customHeight="1" thickBot="1" x14ac:dyDescent="0.4">
      <c r="A22" s="123" t="s">
        <v>122</v>
      </c>
      <c r="B22" s="124"/>
      <c r="C22" s="124"/>
      <c r="D22" s="124"/>
      <c r="E22" s="125"/>
      <c r="G22" s="68"/>
      <c r="H22" s="68"/>
    </row>
    <row r="23" spans="1:8" ht="14.4" customHeight="1" thickBot="1" x14ac:dyDescent="0.4">
      <c r="A23" s="44" t="s">
        <v>25</v>
      </c>
      <c r="B23" s="94">
        <v>2.3494624817595811</v>
      </c>
      <c r="C23" s="94">
        <v>0.62207797320507097</v>
      </c>
      <c r="D23" s="94">
        <v>96.9511638163345</v>
      </c>
      <c r="E23" s="94">
        <v>7.7295728700263619E-2</v>
      </c>
      <c r="G23" s="68"/>
      <c r="H23" s="68"/>
    </row>
    <row r="24" spans="1:8" ht="14.4" customHeight="1" thickBot="1" x14ac:dyDescent="0.4">
      <c r="A24" s="44" t="s">
        <v>68</v>
      </c>
      <c r="B24" s="94">
        <v>3.4165528376361838</v>
      </c>
      <c r="C24" s="94">
        <v>0.621625466329916</v>
      </c>
      <c r="D24" s="94">
        <v>95.601758369700775</v>
      </c>
      <c r="E24" s="94">
        <v>0.36006332633297577</v>
      </c>
      <c r="G24" s="68"/>
      <c r="H24" s="68"/>
    </row>
    <row r="25" spans="1:8" ht="14.4" customHeight="1" thickBot="1" x14ac:dyDescent="0.4">
      <c r="A25" s="44" t="s">
        <v>26</v>
      </c>
      <c r="B25" s="94">
        <v>3.0515615384961783</v>
      </c>
      <c r="C25" s="94">
        <v>0.97489130173317862</v>
      </c>
      <c r="D25" s="94">
        <v>95.755648822632878</v>
      </c>
      <c r="E25" s="94">
        <v>0.21789833713757673</v>
      </c>
      <c r="G25" s="68"/>
      <c r="H25" s="68"/>
    </row>
    <row r="26" spans="1:8" ht="14.4" customHeight="1" thickBot="1" x14ac:dyDescent="0.4">
      <c r="A26" s="44" t="s">
        <v>27</v>
      </c>
      <c r="B26" s="94">
        <v>2.8979252920779923</v>
      </c>
      <c r="C26" s="94">
        <v>0.52732104301799887</v>
      </c>
      <c r="D26" s="94">
        <v>96.116063704822068</v>
      </c>
      <c r="E26" s="94">
        <v>0.45868996008204099</v>
      </c>
      <c r="G26" s="68"/>
      <c r="H26" s="68"/>
    </row>
    <row r="27" spans="1:8" ht="14.4" customHeight="1" thickBot="1" x14ac:dyDescent="0.4">
      <c r="A27" s="48" t="s">
        <v>28</v>
      </c>
      <c r="B27" s="94">
        <v>2.1847349019144295</v>
      </c>
      <c r="C27" s="94">
        <v>0.79045006967350273</v>
      </c>
      <c r="D27" s="94">
        <v>96.227883501985048</v>
      </c>
      <c r="E27" s="94">
        <v>0.79693152642706166</v>
      </c>
      <c r="G27" s="68"/>
      <c r="H27" s="68"/>
    </row>
    <row r="28" spans="1:8" ht="14.4" customHeight="1" thickTop="1" thickBot="1" x14ac:dyDescent="0.4">
      <c r="A28" s="123" t="s">
        <v>13</v>
      </c>
      <c r="B28" s="124"/>
      <c r="C28" s="124"/>
      <c r="D28" s="124"/>
      <c r="E28" s="125"/>
      <c r="G28" s="68"/>
    </row>
    <row r="29" spans="1:8" ht="14.4" customHeight="1" thickBot="1" x14ac:dyDescent="0.4">
      <c r="A29" s="5" t="s">
        <v>16</v>
      </c>
      <c r="B29" s="94">
        <v>5.1779230459360095</v>
      </c>
      <c r="C29" s="94">
        <v>0.7382068138953719</v>
      </c>
      <c r="D29" s="94">
        <v>93.714692988252679</v>
      </c>
      <c r="E29" s="94">
        <v>0.36917715191639217</v>
      </c>
    </row>
    <row r="30" spans="1:8" ht="14.4" customHeight="1" thickBot="1" x14ac:dyDescent="0.4">
      <c r="A30" s="1" t="s">
        <v>82</v>
      </c>
      <c r="B30" s="94">
        <v>0.39818994562400256</v>
      </c>
      <c r="C30" s="94">
        <v>0.58715344960333582</v>
      </c>
      <c r="D30" s="94">
        <v>98.993515723686087</v>
      </c>
      <c r="E30" s="94">
        <v>2.1140881086474526E-2</v>
      </c>
    </row>
    <row r="31" spans="1:8" ht="14.4" customHeight="1" thickBot="1" x14ac:dyDescent="0.4">
      <c r="A31" s="32" t="s">
        <v>14</v>
      </c>
      <c r="B31" s="95">
        <v>2.6170771453589738</v>
      </c>
      <c r="C31" s="95">
        <v>0.65727669068610339</v>
      </c>
      <c r="D31" s="95">
        <v>96.542937009038866</v>
      </c>
      <c r="E31" s="95">
        <v>0.18270915491699197</v>
      </c>
    </row>
    <row r="32" spans="1:8" ht="14.4" customHeight="1" x14ac:dyDescent="0.35">
      <c r="C32" s="27" t="s">
        <v>129</v>
      </c>
    </row>
  </sheetData>
  <mergeCells count="10">
    <mergeCell ref="A5:E5"/>
    <mergeCell ref="A17:E17"/>
    <mergeCell ref="A22:E22"/>
    <mergeCell ref="A28:E28"/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9</vt:i4>
      </vt:variant>
    </vt:vector>
  </HeadingPairs>
  <TitlesOfParts>
    <vt:vector size="27" baseType="lpstr">
      <vt:lpstr>Feuil2</vt:lpstr>
      <vt:lpstr>Table de Matiere</vt:lpstr>
      <vt:lpstr>Santé_ménage</vt:lpstr>
      <vt:lpstr>Tab1.1</vt:lpstr>
      <vt:lpstr>Tab1.2</vt:lpstr>
      <vt:lpstr>Tab1.3</vt:lpstr>
      <vt:lpstr>Tab1.4</vt:lpstr>
      <vt:lpstr>Tab1.5</vt:lpstr>
      <vt:lpstr>Tab1.6</vt:lpstr>
      <vt:lpstr>SECURITE ALIMENTAIRE</vt:lpstr>
      <vt:lpstr>Tab2,1</vt:lpstr>
      <vt:lpstr>Tab2,2</vt:lpstr>
      <vt:lpstr>Conso</vt:lpstr>
      <vt:lpstr>Tab3.1</vt:lpstr>
      <vt:lpstr>Tab3.2</vt:lpstr>
      <vt:lpstr>Tab3.3</vt:lpstr>
      <vt:lpstr>Tab3.4</vt:lpstr>
      <vt:lpstr>Tab3.5</vt:lpstr>
      <vt:lpstr>Tab3.4!_Hlk28104207</vt:lpstr>
      <vt:lpstr>Tab3.1!_Toc29306367</vt:lpstr>
      <vt:lpstr>Tab3.3!_Toc29306368</vt:lpstr>
      <vt:lpstr>Tab1.5!_Toc316035882</vt:lpstr>
      <vt:lpstr>Tab1.5!_Toc495579713</vt:lpstr>
      <vt:lpstr>Tab1.6!_Toc495579714</vt:lpstr>
      <vt:lpstr>Tab1.1!_Toc495579732</vt:lpstr>
      <vt:lpstr>Tab1.2!_Toc495579733</vt:lpstr>
      <vt:lpstr>Tab1.4!_Toc495579735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2020-12-04T08:40:12Z</cp:lastPrinted>
  <dcterms:created xsi:type="dcterms:W3CDTF">2020-12-04T08:11:16Z</dcterms:created>
  <dcterms:modified xsi:type="dcterms:W3CDTF">2024-01-17T09:05:11Z</dcterms:modified>
</cp:coreProperties>
</file>