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Dossiers_suivi_EMOP\EDITION 13\PASSAGE 2\Données\Rapport\"/>
    </mc:Choice>
  </mc:AlternateContent>
  <xr:revisionPtr revIDLastSave="0" documentId="13_ncr:1_{3FC78018-4D7F-46EE-BE80-568ADEE3DCA4}" xr6:coauthVersionLast="47" xr6:coauthVersionMax="47" xr10:uidLastSave="{00000000-0000-0000-0000-000000000000}"/>
  <bookViews>
    <workbookView xWindow="-103" yWindow="-103" windowWidth="16663" windowHeight="10492" tabRatio="784" xr2:uid="{00000000-000D-0000-FFFF-FFFF00000000}"/>
  </bookViews>
  <sheets>
    <sheet name="Page de garde" sheetId="58" r:id="rId1"/>
    <sheet name="Table de Matiere" sheetId="59" r:id="rId2"/>
    <sheet name="Santé_ménage" sheetId="60" r:id="rId3"/>
    <sheet name="Tab1.1" sheetId="1" r:id="rId4"/>
    <sheet name="Tab1.2" sheetId="2" r:id="rId5"/>
    <sheet name="Tab1.3" sheetId="39" r:id="rId6"/>
    <sheet name="Tab1.4" sheetId="4" r:id="rId7"/>
    <sheet name="Tab1.5" sheetId="5" r:id="rId8"/>
    <sheet name="Tab1.6" sheetId="6" r:id="rId9"/>
    <sheet name="Tab1-7" sheetId="7" r:id="rId10"/>
    <sheet name="Tab1.8" sheetId="8" r:id="rId11"/>
    <sheet name="Tab1.9" sheetId="9" r:id="rId12"/>
    <sheet name="Environnement" sheetId="61" r:id="rId13"/>
    <sheet name="Tab2.1" sheetId="64" r:id="rId14"/>
    <sheet name="Tab2.2" sheetId="41" r:id="rId15"/>
    <sheet name="Tab2.3" sheetId="65" r:id="rId16"/>
    <sheet name="Tab2.4" sheetId="40" r:id="rId17"/>
    <sheet name="Tab2.5" sheetId="62" r:id="rId18"/>
    <sheet name="Tab2.6" sheetId="63" r:id="rId19"/>
    <sheet name="Pauvrete_subjective" sheetId="66" r:id="rId20"/>
    <sheet name="Tab3.1" sheetId="14" r:id="rId21"/>
    <sheet name="Tab3.2" sheetId="15" r:id="rId22"/>
    <sheet name="Tab3.3" sheetId="16" r:id="rId23"/>
    <sheet name="Tab3.4" sheetId="17" r:id="rId24"/>
    <sheet name="Tab3.5" sheetId="18" r:id="rId25"/>
    <sheet name="Tab3.6" sheetId="19" r:id="rId26"/>
    <sheet name="Tab3.7" sheetId="20" r:id="rId27"/>
    <sheet name="Tab3.8" sheetId="21" r:id="rId28"/>
    <sheet name="Tab3.9" sheetId="22" r:id="rId29"/>
    <sheet name="Tab3.10" sheetId="23" r:id="rId30"/>
    <sheet name="Tab3.11" sheetId="24" r:id="rId31"/>
    <sheet name="Tab3.12" sheetId="25" r:id="rId32"/>
    <sheet name="EMPLOI" sheetId="67" r:id="rId33"/>
    <sheet name="Tab4.1" sheetId="27" r:id="rId34"/>
    <sheet name="Tab4.2" sheetId="28" r:id="rId35"/>
    <sheet name="Tab4.3" sheetId="29" r:id="rId36"/>
    <sheet name="Tab4.4" sheetId="30" r:id="rId37"/>
    <sheet name="Tab4.5" sheetId="31" r:id="rId38"/>
    <sheet name="Tab4.6" sheetId="32" r:id="rId39"/>
    <sheet name="Tab4.7" sheetId="33" r:id="rId40"/>
    <sheet name="Tab4.8" sheetId="34" r:id="rId41"/>
    <sheet name="Tab4.9" sheetId="45" r:id="rId42"/>
    <sheet name="Conso" sheetId="46" r:id="rId43"/>
    <sheet name="Tab5.1" sheetId="52" r:id="rId44"/>
    <sheet name="Tab5.2" sheetId="53" r:id="rId45"/>
    <sheet name="Tab5.3" sheetId="54" r:id="rId46"/>
    <sheet name="Tab5.4" sheetId="69" r:id="rId47"/>
    <sheet name="Tab5.5" sheetId="56" r:id="rId48"/>
  </sheets>
  <definedNames>
    <definedName name="_Hlk28104207" localSheetId="46">'Tab5.4'!$A$1</definedName>
    <definedName name="_Hlk57882524" localSheetId="32">#REF!</definedName>
    <definedName name="_Hlk57882524" localSheetId="12">#REF!</definedName>
    <definedName name="_Hlk57882524" localSheetId="19">#REF!</definedName>
    <definedName name="_Hlk57882524" localSheetId="2">#REF!</definedName>
    <definedName name="_Hlk57882524" localSheetId="46">#REF!</definedName>
    <definedName name="_Hlk57882524">#REF!</definedName>
    <definedName name="_Toc24969059" localSheetId="44">'Tab5.2'!$A$1</definedName>
    <definedName name="_Toc298741558" localSheetId="18">'Tab2.6'!#REF!</definedName>
    <definedName name="_Toc365030633" localSheetId="32">#REF!</definedName>
    <definedName name="_Toc365030633" localSheetId="12">#REF!</definedName>
    <definedName name="_Toc365030633" localSheetId="19">#REF!</definedName>
    <definedName name="_Toc365030633" localSheetId="2">#REF!</definedName>
    <definedName name="_Toc365030633" localSheetId="46">#REF!</definedName>
    <definedName name="_Toc365030633">#REF!</definedName>
    <definedName name="_Toc365030868" localSheetId="32">#REF!</definedName>
    <definedName name="_Toc365030868" localSheetId="12">#REF!</definedName>
    <definedName name="_Toc365030868" localSheetId="19">#REF!</definedName>
    <definedName name="_Toc365030868" localSheetId="2">#REF!</definedName>
    <definedName name="_Toc365030868" localSheetId="46">#REF!</definedName>
    <definedName name="_Toc365030868">#REF!</definedName>
    <definedName name="_Toc495579715" localSheetId="15">'Tab2.3'!$A$1</definedName>
    <definedName name="_Toc495579717" localSheetId="17">'Tab2.5'!$A$1</definedName>
    <definedName name="_Toc495579720" localSheetId="32">#REF!</definedName>
    <definedName name="_Toc495579720" localSheetId="12">#REF!</definedName>
    <definedName name="_Toc495579720" localSheetId="19">#REF!</definedName>
    <definedName name="_Toc495579720" localSheetId="2">#REF!</definedName>
    <definedName name="_Toc495579720" localSheetId="46">#REF!</definedName>
    <definedName name="_Toc495579720">#REF!</definedName>
    <definedName name="_Toc495579726" localSheetId="43">'Tab5.1'!$A$1</definedName>
    <definedName name="_Toc495579727" localSheetId="45">'Tab5.3'!$A$1</definedName>
    <definedName name="_Toc495579728" localSheetId="46">'Tab5.4'!#REF!</definedName>
    <definedName name="_Toc495579736" localSheetId="13">'Tab2.1'!$A$1</definedName>
    <definedName name="_Toc495579738" localSheetId="32">#REF!</definedName>
    <definedName name="_Toc495579738" localSheetId="12">#REF!</definedName>
    <definedName name="_Toc495579738" localSheetId="19">#REF!</definedName>
    <definedName name="_Toc495579738" localSheetId="2">#REF!</definedName>
    <definedName name="_Toc495579738" localSheetId="46">#REF!</definedName>
    <definedName name="_Toc495579738">#REF!</definedName>
    <definedName name="_Toc495579740" localSheetId="18">'Tab2.6'!$A$2</definedName>
    <definedName name="_Toc495579740">#REF!</definedName>
    <definedName name="_Toc495579748" localSheetId="32">#REF!</definedName>
    <definedName name="_Toc495579748" localSheetId="12">#REF!</definedName>
    <definedName name="_Toc495579748" localSheetId="19">#REF!</definedName>
    <definedName name="_Toc495579748" localSheetId="2">#REF!</definedName>
    <definedName name="_Toc495579748" localSheetId="46">#REF!</definedName>
    <definedName name="_Toc495579748">#REF!</definedName>
    <definedName name="_Toc495579752" localSheetId="32">#REF!</definedName>
    <definedName name="_Toc495579752" localSheetId="12">#REF!</definedName>
    <definedName name="_Toc495579752" localSheetId="19">#REF!</definedName>
    <definedName name="_Toc495579752" localSheetId="2">#REF!</definedName>
    <definedName name="_Toc495579752" localSheetId="46">#REF!</definedName>
    <definedName name="_Toc495579752">#REF!</definedName>
    <definedName name="_Toc495579761" localSheetId="32">#REF!</definedName>
    <definedName name="_Toc495579761" localSheetId="12">#REF!</definedName>
    <definedName name="_Toc495579761" localSheetId="19">#REF!</definedName>
    <definedName name="_Toc495579761" localSheetId="2">#REF!</definedName>
    <definedName name="_Toc495579761" localSheetId="46">#REF!</definedName>
    <definedName name="_Toc495579761">#REF!</definedName>
    <definedName name="_Toc55224494" localSheetId="32">#REF!</definedName>
    <definedName name="_Toc55224494" localSheetId="12">#REF!</definedName>
    <definedName name="_Toc55224494" localSheetId="19">#REF!</definedName>
    <definedName name="_Toc55224494" localSheetId="2">#REF!</definedName>
    <definedName name="_Toc55224494" localSheetId="46">#REF!</definedName>
    <definedName name="_Toc55224494">#REF!</definedName>
    <definedName name="_Toc55224499" localSheetId="32">#REF!</definedName>
    <definedName name="_Toc55224499" localSheetId="12">#REF!</definedName>
    <definedName name="_Toc55224499" localSheetId="19">#REF!</definedName>
    <definedName name="_Toc55224499" localSheetId="2">#REF!</definedName>
    <definedName name="_Toc55224499" localSheetId="46">#REF!</definedName>
    <definedName name="_Toc55224499">#REF!</definedName>
    <definedName name="_Toc55224500" localSheetId="32">#REF!</definedName>
    <definedName name="_Toc55224500" localSheetId="12">#REF!</definedName>
    <definedName name="_Toc55224500" localSheetId="19">#REF!</definedName>
    <definedName name="_Toc55224500" localSheetId="2">#REF!</definedName>
    <definedName name="_Toc55224500" localSheetId="46">#REF!</definedName>
    <definedName name="_Toc55224500">#REF!</definedName>
    <definedName name="_Toc55224519" localSheetId="47">'Tab5.5'!$A$2</definedName>
    <definedName name="g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59" l="1"/>
  <c r="A48" i="59"/>
  <c r="A47" i="59"/>
  <c r="A46" i="59"/>
  <c r="A45" i="59"/>
  <c r="A43" i="59"/>
  <c r="A42" i="59"/>
  <c r="A41" i="59"/>
  <c r="A40" i="59"/>
  <c r="A39" i="59"/>
  <c r="A37" i="59"/>
  <c r="A38" i="59"/>
  <c r="A36" i="59"/>
  <c r="A35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0" i="59"/>
  <c r="A19" i="59"/>
  <c r="A18" i="59"/>
  <c r="A17" i="59"/>
  <c r="A16" i="59"/>
  <c r="A15" i="59"/>
  <c r="A13" i="59"/>
  <c r="A12" i="59"/>
  <c r="A11" i="59"/>
  <c r="A10" i="59"/>
  <c r="A9" i="59"/>
  <c r="A8" i="59"/>
  <c r="A7" i="59"/>
  <c r="A6" i="59"/>
  <c r="A5" i="59"/>
  <c r="A44" i="59" l="1"/>
  <c r="A34" i="59"/>
  <c r="A21" i="59"/>
  <c r="A14" i="59"/>
  <c r="A4" i="59"/>
  <c r="G25" i="45" l="1"/>
  <c r="G24" i="45"/>
  <c r="G23" i="45"/>
  <c r="G21" i="45"/>
  <c r="G20" i="45"/>
  <c r="G22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5" i="45"/>
  <c r="G6" i="45"/>
  <c r="G4" i="45" l="1"/>
</calcChain>
</file>

<file path=xl/sharedStrings.xml><?xml version="1.0" encoding="utf-8"?>
<sst xmlns="http://schemas.openxmlformats.org/spreadsheetml/2006/main" count="1678" uniqueCount="363">
  <si>
    <t>Total</t>
  </si>
  <si>
    <t>Tableau 1- 1 : Évolution des taux de morbidité, par groupe d’âge selon le sexe (%)</t>
  </si>
  <si>
    <t>Caractéristiques sociodémographiques</t>
  </si>
  <si>
    <t>Masculin</t>
  </si>
  <si>
    <t>Féminin</t>
  </si>
  <si>
    <t>Ensemble</t>
  </si>
  <si>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</si>
  <si>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</si>
  <si>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</si>
  <si>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</si>
  <si>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</si>
  <si>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</si>
  <si>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</si>
  <si>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</si>
  <si>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</si>
  <si>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</si>
  <si>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</si>
  <si>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</si>
  <si>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 xml:space="preserve">     'Bamako</t>
  </si>
  <si>
    <t xml:space="preserve">     'Autres Villes</t>
  </si>
  <si>
    <t>Rural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</si>
  <si>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</si>
  <si>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</si>
  <si>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</si>
  <si>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</si>
  <si>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</si>
  <si>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</si>
  <si>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</si>
  <si>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</si>
  <si>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</si>
  <si>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Supérieur</t>
  </si>
  <si>
    <t>Ménaka</t>
  </si>
  <si>
    <t>Tableau 1- 2 : Taux de morbidité par région, milieu et niveau d’instruction du chef de ménage selon le groupe d’âges au cours des trois derniers mois (%)</t>
  </si>
  <si>
    <t>Moins de 5 ans</t>
  </si>
  <si>
    <t>5-10 ans</t>
  </si>
  <si>
    <t>11-14 ans</t>
  </si>
  <si>
    <t>15-59 ans</t>
  </si>
  <si>
    <t>60 ans et plus</t>
  </si>
  <si>
    <t xml:space="preserve">  'Bamako</t>
  </si>
  <si>
    <t xml:space="preserve">  'Autres villes</t>
  </si>
  <si>
    <t>Niveau d’instruction du chef de ménage</t>
  </si>
  <si>
    <t>Fondamental 1</t>
  </si>
  <si>
    <t xml:space="preserve">Ensemble 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</si>
  <si>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</si>
  <si>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</si>
  <si>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</si>
  <si>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</si>
  <si>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</si>
  <si>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</si>
  <si>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</si>
  <si>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</si>
  <si>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</si>
  <si>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</si>
  <si>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>Maux de ventre</t>
  </si>
  <si>
    <t xml:space="preserve"> Maux de tête/cephalées</t>
  </si>
  <si>
    <t>Autres</t>
  </si>
  <si>
    <t>Groupe d'âge de l'individu</t>
  </si>
  <si>
    <t>Traditionnelles</t>
  </si>
  <si>
    <t>Pharmacie</t>
  </si>
  <si>
    <t>Moderne</t>
  </si>
  <si>
    <t>Sexe du chef de ménage</t>
  </si>
  <si>
    <t>Feminin</t>
  </si>
  <si>
    <t>Hôpital public</t>
  </si>
  <si>
    <t>CSCOM</t>
  </si>
  <si>
    <t>CS Ref ou des Cercles</t>
  </si>
  <si>
    <t>Cabinet médical/Dentiste privé</t>
  </si>
  <si>
    <t>Cabinet de soins privé</t>
  </si>
  <si>
    <t>Clinique privée</t>
  </si>
  <si>
    <t>Pharmacie / Pharmacien</t>
  </si>
  <si>
    <t>Centre de santé confes-sionnel</t>
  </si>
  <si>
    <t>Autres Publics</t>
  </si>
  <si>
    <t>Autres Privés ou ONG</t>
  </si>
  <si>
    <t>Moins d'un Km</t>
  </si>
  <si>
    <t>1 - 2 Km</t>
  </si>
  <si>
    <t>2 - 5 Km</t>
  </si>
  <si>
    <t>5 - 15 Km</t>
  </si>
  <si>
    <t>Plus de 15 Km</t>
  </si>
  <si>
    <t>Sexe</t>
  </si>
  <si>
    <t>Enemble</t>
  </si>
  <si>
    <t>Type de problème</t>
  </si>
  <si>
    <t>%</t>
  </si>
  <si>
    <t>Trop cher</t>
  </si>
  <si>
    <t>Temps d'attente trop long</t>
  </si>
  <si>
    <t>Traitement inefficace</t>
  </si>
  <si>
    <t>Mauvais accueil</t>
  </si>
  <si>
    <t>Absence/retard du personnel médical</t>
  </si>
  <si>
    <t xml:space="preserve"> Médicaments non disponibles</t>
  </si>
  <si>
    <t>Pas de personnel formé</t>
  </si>
  <si>
    <t xml:space="preserve"> Établissement pas propre</t>
  </si>
  <si>
    <t>Autre</t>
  </si>
  <si>
    <t>Automédication</t>
  </si>
  <si>
    <t>Pas nécessaire</t>
  </si>
  <si>
    <t>Trop éloigné</t>
  </si>
  <si>
    <t>Manque de confiance</t>
  </si>
  <si>
    <t xml:space="preserve">Niveau d’instruction </t>
  </si>
  <si>
    <t>Bien</t>
  </si>
  <si>
    <t>Assez bien</t>
  </si>
  <si>
    <t>Passablement</t>
  </si>
  <si>
    <t>Difficilement</t>
  </si>
  <si>
    <t>Milieu </t>
  </si>
  <si>
    <t>Sexe du chef de ménage </t>
  </si>
  <si>
    <t>Pauvres</t>
  </si>
  <si>
    <t>Ni pauvres ni riches</t>
  </si>
  <si>
    <t>Riches</t>
  </si>
  <si>
    <t xml:space="preserve">          Urbain </t>
  </si>
  <si>
    <t xml:space="preserve">         Rural </t>
  </si>
  <si>
    <t>Prendre trois repas tous les jours</t>
  </si>
  <si>
    <t>Oui, indispensable</t>
  </si>
  <si>
    <t>Oui, plutôt nécessaire</t>
  </si>
  <si>
    <t>Non</t>
  </si>
  <si>
    <t>Manger de la viande ou du poisson tous les jours</t>
  </si>
  <si>
    <t>Avoir plusieurs vêtements (au moins deux)</t>
  </si>
  <si>
    <t>Avoir plusieurs chaussures (au moins deux)</t>
  </si>
  <si>
    <t>Avoir un logement spacieux (loué ou non)</t>
  </si>
  <si>
    <t>Avoir accès à l'eau potable</t>
  </si>
  <si>
    <t>Avoir accès à l'électricité</t>
  </si>
  <si>
    <t>Pouvoir se soigner quand on est malade</t>
  </si>
  <si>
    <t>Pouvoir s'occuper de son corps (savon, coiffeur, etc.)</t>
  </si>
  <si>
    <t>Avoir un emploi stable et durable</t>
  </si>
  <si>
    <t>Ne pas travailler nuit et jour</t>
  </si>
  <si>
    <t>Pouvoir prendre des transports collectifs en cas de besoin</t>
  </si>
  <si>
    <t>Avoir un moyen personnel de transport (voiture, moto, bicyclette, etc.)</t>
  </si>
  <si>
    <t>Pouvoir envoyer des enfants à l'école</t>
  </si>
  <si>
    <t>Pouvoir acheter un poste de télévision</t>
  </si>
  <si>
    <t>Très Satisfait</t>
  </si>
  <si>
    <t>Satisfait</t>
  </si>
  <si>
    <t>Pas vraiment satisfait</t>
  </si>
  <si>
    <t>Pas du tout satisfait</t>
  </si>
  <si>
    <t>Solde d'opinion</t>
  </si>
  <si>
    <t>Consommation de la viande ou du poisson par jour</t>
  </si>
  <si>
    <t>Vêtements pour vous et votre ménage</t>
  </si>
  <si>
    <t>Chaussures pour vous et votre ménage</t>
  </si>
  <si>
    <t>Votre logement</t>
  </si>
  <si>
    <t>Accès à l'eau potable</t>
  </si>
  <si>
    <t>Accès à l'électricité</t>
  </si>
  <si>
    <t>Soins, médicaments en cas de maladie</t>
  </si>
  <si>
    <t xml:space="preserve">Propreté, soins du corps </t>
  </si>
  <si>
    <t>Moyens de transport utilisés</t>
  </si>
  <si>
    <t>Éducation des enfants</t>
  </si>
  <si>
    <t>Tableau 3- 5: Répartition des ménages (%) par région, milieu et sexe selon le degré de satisfaction des besoins « prendre trois repas par jour tous les jours dans votre ménage » et  «  logement »</t>
  </si>
  <si>
    <t>Satisfaction par rapport à prendre trois repas par jour tous les jours dans votre ménage</t>
  </si>
  <si>
    <t>Satisfaction par rapport à Votre logement</t>
  </si>
  <si>
    <t>Très satisfait</t>
  </si>
  <si>
    <t>Sexe du chef de ménage (ou du répondant)</t>
  </si>
  <si>
    <t>Tableau 3- 6: Répartition des ménages (%) par région, milieu et sexe selon le degré de satisfaction des besoins « Accès à l'eau potable » et  «  Accès à l'électricité»</t>
  </si>
  <si>
    <t>Satisfaction par rapport à Accès à l'eau potable</t>
  </si>
  <si>
    <t>Satisfaction par rapport à Accès à l'électricité</t>
  </si>
  <si>
    <t>Tableau 3- 7: Répartition des ménages (%) par région, milieu et sexe selon le degré de satisfaction des besoins « Soins, médicaments en cas de maladie » et  «  Education des enfants»</t>
  </si>
  <si>
    <t>Satisfaction par rapport aux Soins, médicaments en cas de maladie</t>
  </si>
  <si>
    <t>Satisfaction par rapport à l’Education des enfants</t>
  </si>
  <si>
    <t>Tableau 3- 8: Le montant minimum mensuel nécessaire pour vivre par région, milieu et selon le sexe du chef de ménage (en milliers de FCFA)</t>
  </si>
  <si>
    <t>[50000 à 750000[ FCFA</t>
  </si>
  <si>
    <t>Region</t>
  </si>
  <si>
    <t>Vous arriviez à épargner beaucoup</t>
  </si>
  <si>
    <t>Vous arriviez à épargner un peu d'argent</t>
  </si>
  <si>
    <t>Vous arriviez tout juste à l'équilibre</t>
  </si>
  <si>
    <t>Vous êtes obligé de tirer sur vos réserves</t>
  </si>
  <si>
    <t>Vous êtes obligés de vous endetter</t>
  </si>
  <si>
    <t>Vous aviez bénéficié d'un appui</t>
  </si>
  <si>
    <t>Amélioré</t>
  </si>
  <si>
    <t>Maintenu</t>
  </si>
  <si>
    <t>Dégradé</t>
  </si>
  <si>
    <t>Efficace</t>
  </si>
  <si>
    <t>Non efficace</t>
  </si>
  <si>
    <t>Ne sait pas</t>
  </si>
  <si>
    <t>Créer des emplois</t>
  </si>
  <si>
    <t xml:space="preserve"> Faciliter l'accès à l'instruction</t>
  </si>
  <si>
    <t>Faciliter l'accès à la santé</t>
  </si>
  <si>
    <t>Bitumer les routes</t>
  </si>
  <si>
    <t>Faciliter l'accès au logement</t>
  </si>
  <si>
    <t xml:space="preserve"> Faciliter l'accès au crédit</t>
  </si>
  <si>
    <t>Faciliter l'accès à l'eau et à l'électricité</t>
  </si>
  <si>
    <t>Revaloriser les salaires</t>
  </si>
  <si>
    <t>Garantir les prix des produits de base</t>
  </si>
  <si>
    <t xml:space="preserve"> Lutter contre la corruption</t>
  </si>
  <si>
    <t>Assurer la sécurité alimentaire</t>
  </si>
  <si>
    <t>En emploi</t>
  </si>
  <si>
    <t>Chômeur BIT</t>
  </si>
  <si>
    <t>Main d'œuvre potentielle</t>
  </si>
  <si>
    <t>Autre Hors main d'œuvre</t>
  </si>
  <si>
    <t xml:space="preserve">    'Bamako</t>
  </si>
  <si>
    <t xml:space="preserve">    'Autres Villes</t>
  </si>
  <si>
    <t>Groupe d'âge</t>
  </si>
  <si>
    <t>15 à 34 ans</t>
  </si>
  <si>
    <t>‘15 à 24 ans</t>
  </si>
  <si>
    <t>‘25 à 34 ans</t>
  </si>
  <si>
    <t>35 ans et plus</t>
  </si>
  <si>
    <t>‘35 à 64 ans</t>
  </si>
  <si>
    <t>‘65 ans et plus</t>
  </si>
  <si>
    <t>Taux de chômage BIT (SU1)</t>
  </si>
  <si>
    <t xml:space="preserve">Groupe d'âge </t>
  </si>
  <si>
    <t xml:space="preserve">5 à 9 ans </t>
  </si>
  <si>
    <t xml:space="preserve">10 à 17 ans </t>
  </si>
  <si>
    <t>5 à 17 ans</t>
  </si>
  <si>
    <t>Primaire</t>
  </si>
  <si>
    <t>Industrie</t>
  </si>
  <si>
    <t>Commerce</t>
  </si>
  <si>
    <t>Service</t>
  </si>
  <si>
    <t>Fondamental I</t>
  </si>
  <si>
    <t>Fondamental II</t>
  </si>
  <si>
    <t>Salariés</t>
  </si>
  <si>
    <t>Patron, travailleur indépendant</t>
  </si>
  <si>
    <t>Apprenti, aide familiale</t>
  </si>
  <si>
    <t xml:space="preserve">        'Bamako</t>
  </si>
  <si>
    <t xml:space="preserve">        'Autres Villes</t>
  </si>
  <si>
    <t>Niveau d’instruction</t>
  </si>
  <si>
    <t>1 - 5 jours</t>
  </si>
  <si>
    <t>6 jours</t>
  </si>
  <si>
    <t>7 jours</t>
  </si>
  <si>
    <t>Jeunes de 15-24 ans ni dans le système éducatif ni dans l'emploi</t>
  </si>
  <si>
    <t>Jeunes de 15-35 ans ni dans le système éducatif ni dans l'emploi</t>
  </si>
  <si>
    <t>Taux d'emplois vulnérables ou part des travailleurs propre compte et travailleurs familiaux</t>
  </si>
  <si>
    <t>Oui</t>
  </si>
  <si>
    <t>Source : EMOP 2023, passage 2 (Avril-juin)</t>
  </si>
  <si>
    <t>Taoudenni</t>
  </si>
  <si>
    <t>Nioro</t>
  </si>
  <si>
    <t>Kita</t>
  </si>
  <si>
    <t>Dioila</t>
  </si>
  <si>
    <t> Nara</t>
  </si>
  <si>
    <t>Bougouni</t>
  </si>
  <si>
    <t>Koutiala</t>
  </si>
  <si>
    <t>San</t>
  </si>
  <si>
    <t>Douentza</t>
  </si>
  <si>
    <t>Bandiagara</t>
  </si>
  <si>
    <t>Fondamental1</t>
  </si>
  <si>
    <t>Secondaire Général</t>
  </si>
  <si>
    <t>Secondaire Technique et Professionnel</t>
  </si>
  <si>
    <t>Janvier-Mars 2024</t>
  </si>
  <si>
    <t>Avril-Juin 2024</t>
  </si>
  <si>
    <t>Nara</t>
  </si>
  <si>
    <t>Secondaire General</t>
  </si>
  <si>
    <t>Source : EMOP 2024, passage 2 (Avril-juin)</t>
  </si>
  <si>
    <t>Gastrite</t>
  </si>
  <si>
    <t xml:space="preserve"> La protection de l’environnement est-elle pour vous une préoccupation ?</t>
  </si>
  <si>
    <t>Beaucoup</t>
  </si>
  <si>
    <t>Plutôt</t>
  </si>
  <si>
    <t>Pas vraiment</t>
  </si>
  <si>
    <t>Pas du tout</t>
  </si>
  <si>
    <t>Avez-vous bénéficié d’une campagne de sensibilisation ou d’appui conseil pour la protection de l’environnement ?</t>
  </si>
  <si>
    <t>Prendre trois repas par jour tous les jours dans votre ménage</t>
  </si>
  <si>
    <t>Moins de 35000 FCFA</t>
  </si>
  <si>
    <t>[35000 à 50000[ FCFA</t>
  </si>
  <si>
    <t>[75000 à 120000[ FCFA</t>
  </si>
  <si>
    <t>[120000 FCFA ou plus[</t>
  </si>
  <si>
    <t>Indicateurs</t>
  </si>
  <si>
    <t>EMOP 2020-Passage 1 (avril-juin)</t>
  </si>
  <si>
    <t>EMOP 2021-Passage 2 (avril-juin)</t>
  </si>
  <si>
    <t>EMOP 2022-Passage 2 (avril-juin)</t>
  </si>
  <si>
    <t>EMOP 2023-Passage 2 (avril-juin)</t>
  </si>
  <si>
    <t>Structure de la population de 15 ans et plus vis-à-vis de l’emplois par région, milieu, sexe et groupe d’âge</t>
  </si>
  <si>
    <t>Principales caractéristiques de la sous-utilisation de la main d’œuvre par région, milieu, sexe et groupe d’âge</t>
  </si>
  <si>
    <t>Taux combiné du sous-emploi lié au temps de travail et du chômage (SU2)</t>
  </si>
  <si>
    <t>Taux combiné du chômage et de la main d'œuvre potentielle (SU3)</t>
  </si>
  <si>
    <t>Taux de sous-utilisation de la main œuvre (SU4)</t>
  </si>
  <si>
    <t>Proportion d’enfants de 5 à 17 ans occupés par région, milieu et sexe selon le groupe d’âge (%)</t>
  </si>
  <si>
    <t xml:space="preserve"> 5 à 17 ans</t>
  </si>
  <si>
    <t>Répartition de la population en emplois par région, milieu, sexe, niveau d’instruction selon le secteur d’activité (%)</t>
  </si>
  <si>
    <t>Répartition de la population en emploi par région, milieu, sexe et niveau d’instruction selon le statut salarial (%)</t>
  </si>
  <si>
    <t>Répartition de la population en emploi par région, milieu et sexe selon le nombre de jours consacrés à l’emploi pendant la dernière semaine (%)</t>
  </si>
  <si>
    <t>Aperçu de quelques indicateurs des possibilités d’emploi et des gains adéquats sur le marché du travail selon la région et le milieu de résidence</t>
  </si>
  <si>
    <t xml:space="preserve">5. DEPENSES DE CONSOMMATION TRIMESTRIELLE 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</si>
  <si>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</si>
  <si>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</si>
  <si>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</si>
  <si>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</si>
  <si>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</si>
  <si>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</si>
  <si>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</si>
  <si>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</si>
  <si>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</si>
  <si>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</si>
  <si>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</si>
  <si>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</si>
  <si>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</si>
  <si>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Electricité,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</si>
  <si>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</si>
  <si>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</si>
  <si>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</si>
  <si>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</si>
  <si>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</si>
  <si>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</si>
  <si>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</si>
  <si>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</si>
  <si>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Électricité, Gaz et Autres Combustibles</t>
  </si>
  <si>
    <t>Biens et Services Divers</t>
  </si>
  <si>
    <t>EMOP 2024-Passage 2 (avril-juin)</t>
  </si>
  <si>
    <t>Dépenses</t>
  </si>
  <si>
    <t>TABLE DES MATIERES</t>
  </si>
  <si>
    <t>Page</t>
  </si>
  <si>
    <t>1.	SANTE DES MEMBRES DU MENAGE</t>
  </si>
  <si>
    <t>Tableau 1-3 : Prévalence  de certaines maladies au cours des 3 derniers mois, selon la région, le milieu, le sexe et le groupe d’âge (%)</t>
  </si>
  <si>
    <t>Tableau 1- 4: Taux de fréquentation des infrastructures  sanitaires selon le type d’infrastructure (%)</t>
  </si>
  <si>
    <t>Tableau 1- 5: Répartition de la population ayant consulté des infrastructures sanitaires par région, milieu et niveau d’instruction du chef de ménage selon le type d’infra structure (%)</t>
  </si>
  <si>
    <t>Guéris-seur / Marabout</t>
  </si>
  <si>
    <t>Tableau 1- 6: Répartition de la population par région et milieu selon la distance parcourue pour atteindre le service de santé où la consultation a eu lieu principalement (%)</t>
  </si>
  <si>
    <t>Tableau 1- 7: Population ayant été consultée et qui a rencontré des problèmes, par région (%)</t>
  </si>
  <si>
    <t>Proportion des personnes ayant eu de problème lors de la consultation</t>
  </si>
  <si>
    <t>Tableau 1- 8: Opinions de la population ayant rencontrée des problèmes au cours de leur consultation selon le type de problème (%)</t>
  </si>
  <si>
    <t>Tableau 1- 9: Opinion de la population qui a été malade sans consulter un service médical, selon les raisons de non-utilisation (%)</t>
  </si>
  <si>
    <t>2.	PROTECTION DE L’ENVIRONNEMENT AU SEIN DES MENAGES</t>
  </si>
  <si>
    <t>Tableau 2- 5: Pourcentage des solutions apporter aux problèmes environnementaux (%)</t>
  </si>
  <si>
    <t>Selon vous quelles solutions peut-on apporter aux problèmes environnementaux que causent vos activités ?</t>
  </si>
  <si>
    <t xml:space="preserve"> Privilégier les cultures moins consommatrices d'eau</t>
  </si>
  <si>
    <t xml:space="preserve"> Développer la forêt</t>
  </si>
  <si>
    <t xml:space="preserve"> Gérer rationnellement les forêts</t>
  </si>
  <si>
    <t xml:space="preserve"> Protéger les zones naturelles</t>
  </si>
  <si>
    <t xml:space="preserve"> Ralentir la production de viande</t>
  </si>
  <si>
    <t xml:space="preserve"> Limiter l'utilisation des pesticides dans l’agriculture</t>
  </si>
  <si>
    <t xml:space="preserve"> Limiter l’utilisation des engrais organiques</t>
  </si>
  <si>
    <t xml:space="preserve"> Développer les énergies renouvelables</t>
  </si>
  <si>
    <t xml:space="preserve"> Utiliser rationnellement l’énergie</t>
  </si>
  <si>
    <t xml:space="preserve"> Développer les transports en commun moins polluants</t>
  </si>
  <si>
    <t xml:space="preserve"> Payer la taxe carbone</t>
  </si>
  <si>
    <t xml:space="preserve"> Récupérer et traiter les éléments polluants</t>
  </si>
  <si>
    <t xml:space="preserve"> Généraliser le traitement des eaux usées</t>
  </si>
  <si>
    <t xml:space="preserve"> Interdire la vente des sachets plastiques d’emballage</t>
  </si>
  <si>
    <t xml:space="preserve"> Gestion rigoureuse des ordures et autres déchets</t>
  </si>
  <si>
    <t>Tableau 2- 6: Pourcentage des solutions apporter aux problèmes environnementaux par région et milieu de résidence (%)</t>
  </si>
  <si>
    <t>Tableau 2- 1: Le pourcentage des ménages ayant entendu parer de la protection de l'environnement par région et milieu de résidence (%)</t>
  </si>
  <si>
    <t>Avez-vous entendu parler de la protection de l’environnement ?</t>
  </si>
  <si>
    <t>Tableau 2- 3: Proportion des des activités qui contribuent aux problèmes de l'environnement par région et milieu (%)</t>
  </si>
  <si>
    <t xml:space="preserve">Pensez-vous que vos activités contribuent aux problèmes environnementaux ci-après </t>
  </si>
  <si>
    <t>Pensez-vous que vos activités contribuent aux problèmes environnementaux ci-après : Déboisement</t>
  </si>
  <si>
    <t>Pensez-vous que vos activités contribuent aux problèmes environnementaux ci-après : Pollution de l’air</t>
  </si>
  <si>
    <t>Pensez-vous que vos activités contribuent aux problèmes environnementaux ci-après : Pollution de l’eau</t>
  </si>
  <si>
    <t>Pensez-vous que vos activités contribuent aux problèmes environnementaux ci-après : Disparition des espèces animales</t>
  </si>
  <si>
    <t>Pensez-vous que vos activités contribuent aux problèmes environnementaux ci-après : Erosion du sol</t>
  </si>
  <si>
    <t>Pensez-vous que vos activités contribuent aux problèmes environnementaux ci-après : Réchauffement climatique</t>
  </si>
  <si>
    <t>Tableau 2- 2: Pourcentage des ménages par rapport à la préoccupation de la protection de l'environnement selon la région et le milieu de résidence (%)</t>
  </si>
  <si>
    <t>3.	PAUVRETE SUBJECTIVE</t>
  </si>
  <si>
    <t>Tableau 3- 1: Répartition des ménages par région, milieu et sexe du chef de ménage selon l'appréciation du niveau de vie par rapport au revenu (%)</t>
  </si>
  <si>
    <t>Tableau 3- 2: Répartition des ménages par région, milieu de résidence selon leur appréciation du niveau de vie par rapport à la situation de pauvreté (%)</t>
  </si>
  <si>
    <t>Tableau 3- 3: Perception des ménages sur les besoins minimums nécessaires pour avoir des conditions de vie acceptable (%)</t>
  </si>
  <si>
    <t>Tableau 3- 4: Situation de satisfaction des ménages par rapport aux besoins minimums de base (%)</t>
  </si>
  <si>
    <t>4. EMPLOI DES MEMBRES DU MENAGE</t>
  </si>
  <si>
    <t>Taux de chômage BIT 
(SU1)</t>
  </si>
  <si>
    <t>Taux combiné du sous-emploi lié au temps de travail et du chômage 
(SU2)</t>
  </si>
  <si>
    <t>Taux combiné du chômage et de la main d'œuvre potentielle 
(SU3)</t>
  </si>
  <si>
    <t>Taux de sous-utilisation de la main œuvre
 (SU4)</t>
  </si>
  <si>
    <t xml:space="preserve">   'Autres Villes</t>
  </si>
  <si>
    <t> Fonction</t>
  </si>
  <si>
    <t>Montant trimestriel (milliard de FCFA)</t>
  </si>
  <si>
    <t>Part des dépenses des fonctions de consommation en Avril-juin 2024 selon le milieu de résidence</t>
  </si>
  <si>
    <t>Part des dépenses des fonctions de consommation en Janvier-mars 2024 selon le milieu de résidence</t>
  </si>
  <si>
    <t>Tableau 2- 4: Pourcentage des ménages qui ont bénéficié d'une campagne de sensibilisation ou d'appui conseil pour la protection de l'environnement par région et  milieu de résidence (%)</t>
  </si>
  <si>
    <t>Tableau 4-1: Structure de la population de 15 ans et plus vis-à-vis de l’emplois par région, milieu, sexe et groupe d’âge</t>
  </si>
  <si>
    <t>Tableau 4-2: Principales caractéristiques de la sous-utilisation de la main d’œuvre par région, milieu, sexe et groupe d’âge</t>
  </si>
  <si>
    <t>Tableau 4-3: Principales caractéristiques de la sous-utilisation de la main d’œuvre des jeunes (15-24 ans) par région, milieu et sexe (%)</t>
  </si>
  <si>
    <t>Tableau 4-5: Répartition de la population en emplois par région, milieu, sexe, niveau d’instruction selon le secteur d’activité (%)</t>
  </si>
  <si>
    <t>Tableau 4-6: Répartition de la population en emploi par région, milieu, sexe et niveau d’instruction selon le statut salarial (%)</t>
  </si>
  <si>
    <t>Tableau 4-7: Répartition de la population en emploi par région, milieu et sexe selon le nombre de jours consacrés à l’emploi pendant la dernière semaine (%)</t>
  </si>
  <si>
    <t>Tableau 5-1 : Dépenses trimestrielles des ménages selon le milieu (FCFA)</t>
  </si>
  <si>
    <t>Tableau 5-2 : Répartition des dépenses par région et milieu selon le mode d’acquisition (%)</t>
  </si>
  <si>
    <r>
      <t>Tableau 5-3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Structure de la consommation des ménages par mode d’acquisition selon le milieu (%) </t>
    </r>
  </si>
  <si>
    <t>Tableau 5-4: Part des dépenses par fonctions de consommation selon le milieu de résidence</t>
  </si>
  <si>
    <r>
      <t>Tableau 3- 9</t>
    </r>
    <r>
      <rPr>
        <b/>
        <sz val="11"/>
        <color theme="1"/>
        <rFont val="Arial Narrow"/>
        <family val="2"/>
      </rPr>
      <t>: Répartition des ménages par région, milieu et sexe du chef de ménage selon leur situation financière actuelle (%)</t>
    </r>
  </si>
  <si>
    <r>
      <t>Tableau 3- 10</t>
    </r>
    <r>
      <rPr>
        <b/>
        <sz val="11"/>
        <color theme="1"/>
        <rFont val="Arial Narrow"/>
        <family val="2"/>
      </rPr>
      <t>: Répartition des ménages par région, milieu et sexe du chef de ménage selon leur perception sur le changement du niveau de vie de la communauté (%)</t>
    </r>
  </si>
  <si>
    <r>
      <t>Tableau 3- 11</t>
    </r>
    <r>
      <rPr>
        <b/>
        <sz val="11"/>
        <color theme="1"/>
        <rFont val="Arial Narrow"/>
        <family val="2"/>
      </rPr>
      <t>: Répartition des ménages par région, milieu et sexe du chef de ménage selon leur opinion sur l’efficacité des actions des autorités en matière de lutte contre la pauvreté (%)</t>
    </r>
  </si>
  <si>
    <r>
      <t>Tableau 3- 12</t>
    </r>
    <r>
      <rPr>
        <b/>
        <sz val="11"/>
        <color theme="1"/>
        <rFont val="Arial Narrow"/>
        <family val="2"/>
      </rPr>
      <t>: Répartition des ménages par région, milieu et le sexe du chef de ménage selon les actions prioritaires des autorités</t>
    </r>
  </si>
  <si>
    <r>
      <t xml:space="preserve">Tableau 4-4: </t>
    </r>
    <r>
      <rPr>
        <b/>
        <sz val="11"/>
        <color rgb="FF000000"/>
        <rFont val="Arial Narrow"/>
        <family val="2"/>
      </rPr>
      <t>Proportion d’enfants de 5 à 17 ans occupés par région, milieu et sexe selon le groupe d’âge (%)</t>
    </r>
  </si>
  <si>
    <r>
      <t>Tableau 4-8: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Aperçu de quelques indicateurs des possibilités d’emploi et des gains adéquats sur le marché du travail selon la région et le milieu de résidence</t>
    </r>
  </si>
  <si>
    <r>
      <t>Tableau 4-9: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Aperçu de quelques indicateurs de l’emploi entre avril - juin de 2020 à 2024</t>
    </r>
  </si>
  <si>
    <r>
      <t>Tableau 5-5 :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Dépenses trimestrielles par région et selon le poste  (FCFA)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</si>
</sst>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###0.0"/>
    <numFmt numFmtId="165" formatCode="0.0"/>
    <numFmt numFmtId="166" formatCode="####.0"/>
    <numFmt numFmtId="167" formatCode="_-* #,##0.0_-;\-* #,##0.0_-;_-* &quot;-&quot;??_-;_-@_-"/>
    <numFmt numFmtId="168" formatCode="_-* #,##0_-;\-* #,##0_-;_-* &quot;-&quot;??_-;_-@_-"/>
    <numFmt numFmtId="169" formatCode="_-* #,##0.00\ _€_-;\-* #,##0.00\ _€_-;_-* &quot;-&quot;??\ _€_-;_-@_-"/>
    <numFmt numFmtId="170" formatCode="_-* #,##0.0\ _€_-;\-* #,##0.0\ _€_-;_-* &quot;-&quot;?\ _€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sz val="11"/>
      <color theme="1"/>
      <name val="Times New Roman"/>
      <family val="1"/>
    </font>
    <font>
      <b/>
      <i/>
      <u/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"/>
    </font>
    <font>
      <sz val="11"/>
      <name val="Arial Narrow"/>
      <family val="2"/>
    </font>
    <font>
      <b/>
      <i/>
      <u/>
      <sz val="11"/>
      <color rgb="FF000000"/>
      <name val="Arial Narrow"/>
      <family val="2"/>
    </font>
    <font>
      <sz val="11"/>
      <color indexed="8"/>
      <name val="Arial Narrow"/>
      <family val="2"/>
    </font>
    <font>
      <b/>
      <i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4" fillId="0" borderId="0"/>
    <xf numFmtId="0" fontId="1" fillId="0" borderId="0"/>
    <xf numFmtId="0" fontId="1" fillId="0" borderId="0"/>
    <xf numFmtId="41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</cellStyleXfs>
  <cellXfs count="43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165" fontId="8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165" fontId="11" fillId="0" borderId="8" xfId="0" applyNumberFormat="1" applyFont="1" applyBorder="1" applyAlignment="1">
      <alignment horizontal="right" vertical="center"/>
    </xf>
    <xf numFmtId="164" fontId="11" fillId="0" borderId="8" xfId="0" applyNumberFormat="1" applyFont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164" fontId="11" fillId="0" borderId="27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164" fontId="18" fillId="0" borderId="30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164" fontId="15" fillId="0" borderId="27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65" fontId="11" fillId="0" borderId="27" xfId="0" applyNumberFormat="1" applyFont="1" applyBorder="1" applyAlignment="1">
      <alignment horizontal="center" vertical="center"/>
    </xf>
    <xf numFmtId="165" fontId="11" fillId="0" borderId="28" xfId="0" applyNumberFormat="1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0" fontId="7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8" fillId="0" borderId="56" xfId="0" applyFont="1" applyBorder="1" applyAlignment="1">
      <alignment vertical="center"/>
    </xf>
    <xf numFmtId="165" fontId="7" fillId="0" borderId="8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23" fillId="0" borderId="0" xfId="8" applyFont="1" applyAlignment="1">
      <alignment horizontal="center" wrapText="1"/>
    </xf>
    <xf numFmtId="0" fontId="24" fillId="0" borderId="0" xfId="0" applyFont="1"/>
    <xf numFmtId="0" fontId="25" fillId="0" borderId="0" xfId="8" applyFont="1"/>
    <xf numFmtId="0" fontId="24" fillId="0" borderId="0" xfId="0" applyFont="1" applyAlignment="1">
      <alignment wrapText="1"/>
    </xf>
    <xf numFmtId="3" fontId="23" fillId="0" borderId="0" xfId="8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26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167" fontId="0" fillId="0" borderId="0" xfId="7" applyNumberFormat="1" applyFont="1"/>
    <xf numFmtId="43" fontId="0" fillId="0" borderId="0" xfId="7" applyFont="1"/>
    <xf numFmtId="0" fontId="22" fillId="0" borderId="0" xfId="0" applyFont="1" applyAlignment="1">
      <alignment horizontal="center"/>
    </xf>
    <xf numFmtId="0" fontId="25" fillId="0" borderId="0" xfId="8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164" fontId="15" fillId="0" borderId="12" xfId="0" applyNumberFormat="1" applyFont="1" applyBorder="1" applyAlignment="1">
      <alignment horizontal="right"/>
    </xf>
    <xf numFmtId="0" fontId="15" fillId="0" borderId="12" xfId="0" applyFont="1" applyBorder="1"/>
    <xf numFmtId="0" fontId="16" fillId="0" borderId="12" xfId="0" applyFont="1" applyBorder="1"/>
    <xf numFmtId="164" fontId="16" fillId="0" borderId="12" xfId="0" applyNumberFormat="1" applyFont="1" applyBorder="1" applyAlignment="1">
      <alignment horizontal="right"/>
    </xf>
    <xf numFmtId="0" fontId="15" fillId="3" borderId="12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4" fontId="15" fillId="0" borderId="8" xfId="0" applyNumberFormat="1" applyFont="1" applyBorder="1" applyAlignment="1">
      <alignment horizontal="right"/>
    </xf>
    <xf numFmtId="0" fontId="16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5" fillId="0" borderId="7" xfId="0" applyFont="1" applyBorder="1"/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5" fillId="0" borderId="16" xfId="0" applyFont="1" applyBorder="1"/>
    <xf numFmtId="0" fontId="16" fillId="0" borderId="7" xfId="0" applyFont="1" applyBorder="1"/>
    <xf numFmtId="164" fontId="16" fillId="0" borderId="8" xfId="0" applyNumberFormat="1" applyFont="1" applyBorder="1" applyAlignment="1">
      <alignment horizontal="right"/>
    </xf>
    <xf numFmtId="0" fontId="15" fillId="0" borderId="12" xfId="1" applyFont="1" applyBorder="1" applyAlignment="1">
      <alignment horizontal="left" vertical="top" wrapText="1"/>
    </xf>
    <xf numFmtId="164" fontId="15" fillId="0" borderId="12" xfId="1" applyNumberFormat="1" applyFont="1" applyBorder="1" applyAlignment="1">
      <alignment horizontal="right" vertical="top"/>
    </xf>
    <xf numFmtId="0" fontId="15" fillId="0" borderId="0" xfId="0" applyFont="1"/>
    <xf numFmtId="0" fontId="21" fillId="0" borderId="12" xfId="0" applyFont="1" applyBorder="1" applyAlignment="1">
      <alignment horizontal="center" vertical="center" wrapText="1"/>
    </xf>
    <xf numFmtId="0" fontId="15" fillId="0" borderId="0" xfId="0" applyFont="1" applyBorder="1"/>
    <xf numFmtId="0" fontId="16" fillId="0" borderId="58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/>
    <xf numFmtId="0" fontId="10" fillId="0" borderId="35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horizontal="right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164" fontId="16" fillId="0" borderId="8" xfId="0" applyNumberFormat="1" applyFont="1" applyBorder="1" applyAlignment="1">
      <alignment horizontal="right" vertical="center"/>
    </xf>
    <xf numFmtId="164" fontId="15" fillId="0" borderId="12" xfId="0" applyNumberFormat="1" applyFont="1" applyBorder="1"/>
    <xf numFmtId="0" fontId="10" fillId="3" borderId="9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164" fontId="29" fillId="0" borderId="8" xfId="0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7" fillId="0" borderId="12" xfId="0" applyFont="1" applyBorder="1"/>
    <xf numFmtId="164" fontId="27" fillId="0" borderId="12" xfId="0" applyNumberFormat="1" applyFont="1" applyBorder="1"/>
    <xf numFmtId="0" fontId="16" fillId="0" borderId="0" xfId="0" applyFont="1" applyAlignment="1">
      <alignment vertical="center" wrapText="1"/>
    </xf>
    <xf numFmtId="0" fontId="16" fillId="4" borderId="12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7" fillId="3" borderId="2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0" borderId="7" xfId="0" applyFont="1" applyBorder="1"/>
    <xf numFmtId="0" fontId="16" fillId="0" borderId="0" xfId="0" applyFont="1"/>
    <xf numFmtId="0" fontId="16" fillId="0" borderId="12" xfId="2" applyFont="1" applyBorder="1" applyAlignment="1">
      <alignment horizontal="center" wrapText="1"/>
    </xf>
    <xf numFmtId="0" fontId="16" fillId="0" borderId="12" xfId="2" applyFont="1" applyBorder="1" applyAlignment="1">
      <alignment horizontal="center" wrapText="1"/>
    </xf>
    <xf numFmtId="164" fontId="15" fillId="0" borderId="12" xfId="2" applyNumberFormat="1" applyFont="1" applyBorder="1" applyAlignment="1">
      <alignment horizontal="right" vertical="top" indent="1"/>
    </xf>
    <xf numFmtId="164" fontId="16" fillId="0" borderId="12" xfId="2" applyNumberFormat="1" applyFont="1" applyBorder="1" applyAlignment="1">
      <alignment horizontal="right" vertical="top" indent="1"/>
    </xf>
    <xf numFmtId="0" fontId="16" fillId="13" borderId="12" xfId="2" applyFont="1" applyFill="1" applyBorder="1" applyAlignment="1">
      <alignment horizontal="center"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/>
    </xf>
    <xf numFmtId="0" fontId="29" fillId="0" borderId="0" xfId="11" applyFont="1"/>
    <xf numFmtId="0" fontId="16" fillId="0" borderId="12" xfId="0" applyFont="1" applyBorder="1" applyAlignment="1">
      <alignment horizontal="center" wrapText="1"/>
    </xf>
    <xf numFmtId="0" fontId="15" fillId="0" borderId="12" xfId="3" applyFont="1" applyBorder="1" applyAlignment="1">
      <alignment horizontal="center" wrapText="1"/>
    </xf>
    <xf numFmtId="0" fontId="15" fillId="0" borderId="12" xfId="3" applyFont="1" applyBorder="1" applyAlignment="1">
      <alignment horizontal="left" wrapText="1"/>
    </xf>
    <xf numFmtId="165" fontId="15" fillId="0" borderId="12" xfId="3" applyNumberFormat="1" applyFont="1" applyBorder="1" applyAlignment="1">
      <alignment horizontal="right" wrapText="1" indent="1"/>
    </xf>
    <xf numFmtId="0" fontId="10" fillId="11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indent="1"/>
    </xf>
    <xf numFmtId="0" fontId="15" fillId="0" borderId="12" xfId="9" applyFont="1" applyBorder="1" applyAlignment="1">
      <alignment horizontal="left" wrapText="1"/>
    </xf>
    <xf numFmtId="0" fontId="15" fillId="0" borderId="12" xfId="9" applyFont="1" applyBorder="1" applyAlignment="1">
      <alignment horizontal="left" wrapText="1"/>
    </xf>
    <xf numFmtId="164" fontId="29" fillId="0" borderId="12" xfId="10" applyNumberFormat="1" applyFont="1" applyBorder="1" applyAlignment="1">
      <alignment horizontal="right" vertical="top" indent="1"/>
    </xf>
    <xf numFmtId="164" fontId="29" fillId="0" borderId="12" xfId="10" applyNumberFormat="1" applyFont="1" applyBorder="1" applyAlignment="1">
      <alignment horizontal="right" inden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2" xfId="9" applyFont="1" applyBorder="1" applyAlignment="1">
      <alignment horizontal="left" wrapText="1"/>
    </xf>
    <xf numFmtId="0" fontId="16" fillId="0" borderId="12" xfId="9" applyFont="1" applyBorder="1" applyAlignment="1">
      <alignment horizontal="center" wrapText="1"/>
    </xf>
    <xf numFmtId="0" fontId="16" fillId="0" borderId="12" xfId="9" applyFont="1" applyBorder="1" applyAlignment="1">
      <alignment horizontal="center" wrapText="1"/>
    </xf>
    <xf numFmtId="0" fontId="16" fillId="13" borderId="12" xfId="9" applyFont="1" applyFill="1" applyBorder="1" applyAlignment="1">
      <alignment horizontal="center" wrapText="1"/>
    </xf>
    <xf numFmtId="164" fontId="15" fillId="0" borderId="12" xfId="9" applyNumberFormat="1" applyFont="1" applyBorder="1" applyAlignment="1">
      <alignment horizontal="right" vertical="top" wrapText="1" indent="1"/>
    </xf>
    <xf numFmtId="164" fontId="16" fillId="0" borderId="12" xfId="9" applyNumberFormat="1" applyFont="1" applyBorder="1" applyAlignment="1">
      <alignment horizontal="right" vertical="top" wrapText="1" indent="1"/>
    </xf>
    <xf numFmtId="0" fontId="15" fillId="0" borderId="36" xfId="0" applyFont="1" applyBorder="1"/>
    <xf numFmtId="165" fontId="15" fillId="0" borderId="40" xfId="0" applyNumberFormat="1" applyFont="1" applyBorder="1"/>
    <xf numFmtId="164" fontId="15" fillId="0" borderId="42" xfId="0" applyNumberFormat="1" applyFont="1" applyBorder="1"/>
    <xf numFmtId="165" fontId="15" fillId="0" borderId="43" xfId="0" applyNumberFormat="1" applyFont="1" applyBorder="1"/>
    <xf numFmtId="164" fontId="15" fillId="0" borderId="0" xfId="0" applyNumberFormat="1" applyFont="1"/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5" fillId="0" borderId="27" xfId="0" applyNumberFormat="1" applyFont="1" applyBorder="1" applyAlignment="1">
      <alignment horizontal="center" vertical="center"/>
    </xf>
    <xf numFmtId="0" fontId="10" fillId="5" borderId="46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64" fontId="16" fillId="0" borderId="27" xfId="0" applyNumberFormat="1" applyFont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164" fontId="17" fillId="0" borderId="8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164" fontId="16" fillId="0" borderId="8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6" fillId="0" borderId="49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164" fontId="10" fillId="0" borderId="27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49" xfId="0" applyFont="1" applyBorder="1" applyAlignment="1">
      <alignment vertical="center" wrapText="1"/>
    </xf>
    <xf numFmtId="0" fontId="10" fillId="0" borderId="47" xfId="0" applyFont="1" applyBorder="1" applyAlignment="1">
      <alignment horizontal="center" vertical="center" wrapText="1"/>
    </xf>
    <xf numFmtId="0" fontId="16" fillId="0" borderId="4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5" xfId="0" applyFont="1" applyBorder="1" applyAlignment="1">
      <alignment vertical="center"/>
    </xf>
    <xf numFmtId="165" fontId="10" fillId="0" borderId="55" xfId="0" applyNumberFormat="1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/>
    </xf>
    <xf numFmtId="0" fontId="16" fillId="9" borderId="5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48" xfId="0" applyFont="1" applyFill="1" applyBorder="1" applyAlignment="1">
      <alignment horizontal="center" vertical="center"/>
    </xf>
    <xf numFmtId="0" fontId="15" fillId="0" borderId="17" xfId="0" applyFont="1" applyBorder="1"/>
    <xf numFmtId="0" fontId="15" fillId="0" borderId="1" xfId="0" applyFont="1" applyBorder="1"/>
    <xf numFmtId="166" fontId="15" fillId="0" borderId="1" xfId="0" applyNumberFormat="1" applyFont="1" applyBorder="1" applyAlignment="1">
      <alignment horizontal="center"/>
    </xf>
    <xf numFmtId="0" fontId="16" fillId="9" borderId="12" xfId="0" applyFont="1" applyFill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/>
    </xf>
    <xf numFmtId="0" fontId="16" fillId="0" borderId="57" xfId="0" applyFont="1" applyBorder="1"/>
    <xf numFmtId="0" fontId="10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8" borderId="59" xfId="0" applyFont="1" applyFill="1" applyBorder="1" applyAlignment="1">
      <alignment horizontal="center" vertical="center"/>
    </xf>
    <xf numFmtId="0" fontId="10" fillId="8" borderId="60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left" wrapText="1"/>
    </xf>
    <xf numFmtId="0" fontId="15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right" vertical="center" indent="1"/>
    </xf>
    <xf numFmtId="165" fontId="11" fillId="0" borderId="17" xfId="0" applyNumberFormat="1" applyFont="1" applyBorder="1" applyAlignment="1">
      <alignment horizontal="right" vertical="center" indent="1"/>
    </xf>
    <xf numFmtId="164" fontId="31" fillId="0" borderId="17" xfId="5" applyNumberFormat="1" applyFont="1" applyBorder="1" applyAlignment="1">
      <alignment horizontal="right" vertical="center" inden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right" vertical="center" indent="1"/>
    </xf>
    <xf numFmtId="165" fontId="15" fillId="0" borderId="17" xfId="0" applyNumberFormat="1" applyFont="1" applyBorder="1" applyAlignment="1">
      <alignment horizontal="right" vertical="center" indent="1"/>
    </xf>
    <xf numFmtId="0" fontId="11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1" fillId="1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0" borderId="6" xfId="0" applyFont="1" applyFill="1" applyBorder="1" applyAlignment="1">
      <alignment vertical="center"/>
    </xf>
    <xf numFmtId="0" fontId="16" fillId="0" borderId="4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9" fillId="0" borderId="0" xfId="0" applyFont="1"/>
    <xf numFmtId="165" fontId="11" fillId="0" borderId="27" xfId="0" applyNumberFormat="1" applyFont="1" applyBorder="1" applyAlignment="1">
      <alignment horizontal="right" vertical="center" indent="1"/>
    </xf>
    <xf numFmtId="164" fontId="11" fillId="0" borderId="27" xfId="0" applyNumberFormat="1" applyFont="1" applyBorder="1" applyAlignment="1">
      <alignment horizontal="right" vertical="center" indent="1"/>
    </xf>
    <xf numFmtId="165" fontId="10" fillId="0" borderId="27" xfId="0" applyNumberFormat="1" applyFont="1" applyBorder="1" applyAlignment="1">
      <alignment horizontal="right" vertical="center" indent="1"/>
    </xf>
    <xf numFmtId="164" fontId="10" fillId="0" borderId="27" xfId="0" applyNumberFormat="1" applyFont="1" applyBorder="1" applyAlignment="1">
      <alignment horizontal="right" vertical="center" indent="1"/>
    </xf>
    <xf numFmtId="43" fontId="10" fillId="0" borderId="27" xfId="7" applyFont="1" applyBorder="1" applyAlignment="1">
      <alignment horizontal="right" vertical="center" indent="1"/>
    </xf>
    <xf numFmtId="0" fontId="10" fillId="12" borderId="31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165" fontId="11" fillId="0" borderId="8" xfId="0" applyNumberFormat="1" applyFont="1" applyBorder="1" applyAlignment="1">
      <alignment horizontal="right" vertical="center" indent="1"/>
    </xf>
    <xf numFmtId="164" fontId="11" fillId="0" borderId="8" xfId="0" applyNumberFormat="1" applyFont="1" applyBorder="1" applyAlignment="1">
      <alignment horizontal="right" vertical="center" indent="1"/>
    </xf>
    <xf numFmtId="167" fontId="11" fillId="0" borderId="8" xfId="7" applyNumberFormat="1" applyFont="1" applyBorder="1" applyAlignment="1">
      <alignment horizontal="right" vertical="center" indent="1"/>
    </xf>
    <xf numFmtId="165" fontId="10" fillId="0" borderId="8" xfId="0" applyNumberFormat="1" applyFont="1" applyBorder="1" applyAlignment="1">
      <alignment horizontal="right" vertical="center" indent="1"/>
    </xf>
    <xf numFmtId="164" fontId="10" fillId="0" borderId="8" xfId="0" applyNumberFormat="1" applyFont="1" applyBorder="1" applyAlignment="1">
      <alignment horizontal="right" vertical="center" indent="1"/>
    </xf>
    <xf numFmtId="167" fontId="10" fillId="0" borderId="8" xfId="7" applyNumberFormat="1" applyFont="1" applyBorder="1" applyAlignment="1">
      <alignment horizontal="right" vertical="center" indent="1"/>
    </xf>
    <xf numFmtId="169" fontId="0" fillId="0" borderId="0" xfId="0" applyNumberFormat="1" applyFont="1"/>
    <xf numFmtId="170" fontId="0" fillId="0" borderId="0" xfId="0" applyNumberFormat="1" applyFont="1"/>
    <xf numFmtId="10" fontId="0" fillId="0" borderId="0" xfId="0" applyNumberFormat="1" applyFont="1"/>
    <xf numFmtId="167" fontId="0" fillId="0" borderId="0" xfId="0" applyNumberFormat="1" applyFont="1"/>
    <xf numFmtId="167" fontId="15" fillId="0" borderId="17" xfId="6" applyNumberFormat="1" applyFont="1" applyBorder="1"/>
    <xf numFmtId="43" fontId="15" fillId="0" borderId="17" xfId="6" applyFont="1" applyBorder="1"/>
    <xf numFmtId="0" fontId="32" fillId="0" borderId="0" xfId="0" applyFont="1" applyAlignment="1">
      <alignment horizontal="justify" vertical="center"/>
    </xf>
    <xf numFmtId="0" fontId="10" fillId="10" borderId="4" xfId="0" applyFont="1" applyFill="1" applyBorder="1" applyAlignment="1">
      <alignment horizontal="center" vertical="center"/>
    </xf>
    <xf numFmtId="168" fontId="11" fillId="0" borderId="8" xfId="6" applyNumberFormat="1" applyFont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</cellXfs>
  <cellStyles count="12">
    <cellStyle name="Milliers" xfId="7" builtinId="3"/>
    <cellStyle name="Milliers [0] 2" xfId="4" xr:uid="{CFBCB949-FB7B-4164-BB12-F75F69073149}"/>
    <cellStyle name="Milliers 2" xfId="6" xr:uid="{30AB67D3-23CD-4E1F-AF06-35D7A12236F2}"/>
    <cellStyle name="Normal" xfId="0" builtinId="0"/>
    <cellStyle name="Normal_ELIM Resultats bruts version finale 21" xfId="8" xr:uid="{20F593A1-1246-4986-9C0E-D423CDEC9E6D}"/>
    <cellStyle name="Normal_Feuil1" xfId="2" xr:uid="{637CA1E9-1866-40D7-B113-82A029AB2438}"/>
    <cellStyle name="Normal_Feuil3" xfId="3" xr:uid="{9F61042E-F226-4E3F-A2F4-3ECAD0834B0A}"/>
    <cellStyle name="Normal_Feuil5 2" xfId="9" xr:uid="{2B18677E-7DCB-40A7-A4DB-F22BFBF6B460}"/>
    <cellStyle name="Normal_Tab2.3" xfId="11" xr:uid="{CC51595B-C2FF-46ED-94AC-01624821B598}"/>
    <cellStyle name="Normal_Tab2.5" xfId="10" xr:uid="{19BEC448-5B8D-4DF5-8F04-C52812433109}"/>
    <cellStyle name="Normal_Tab4.8" xfId="5" xr:uid="{31B22450-E66B-46B2-924F-1396DCD30478}"/>
    <cellStyle name="Normal_Tableau II-6" xfId="1" xr:uid="{00000000-0005-0000-0000-00001D000000}"/>
  </cellStyles>
  <dxfs count="0"/>
  <tableStyles count="1" defaultTableStyle="TableStyleMedium2" defaultPivotStyle="PivotStyleLight16">
    <tableStyle name="Invisible" pivot="0" table="0" count="0" xr9:uid="{3900FF4D-9AF4-4A10-AC94-2AF7A98237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506185</xdr:colOff>
      <xdr:row>31</xdr:row>
      <xdr:rowOff>107263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7A18EB9-36C6-5E87-DA70-6EDD7666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08814" cy="5844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3259-4CF9-40B7-9740-AA489F27BD3E}">
  <dimension ref="A1:I47"/>
  <sheetViews>
    <sheetView tabSelected="1" topLeftCell="A22" workbookViewId="0">
      <selection sqref="A1:I47"/>
    </sheetView>
  </sheetViews>
  <sheetFormatPr baseColWidth="10" defaultRowHeight="14.6" x14ac:dyDescent="0.4"/>
  <sheetData>
    <row r="1" spans="1:9" ht="14.6" customHeight="1" x14ac:dyDescent="0.4">
      <c r="A1" s="89"/>
      <c r="B1" s="89"/>
      <c r="C1" s="89"/>
      <c r="D1" s="89"/>
      <c r="E1" s="89"/>
      <c r="F1" s="89"/>
      <c r="G1" s="89"/>
      <c r="H1" s="89"/>
      <c r="I1" s="89"/>
    </row>
    <row r="2" spans="1:9" ht="14.6" customHeight="1" x14ac:dyDescent="0.4">
      <c r="A2" s="89"/>
      <c r="B2" s="89"/>
      <c r="C2" s="89"/>
      <c r="D2" s="89"/>
      <c r="E2" s="89"/>
      <c r="F2" s="89"/>
      <c r="G2" s="89"/>
      <c r="H2" s="89"/>
      <c r="I2" s="89"/>
    </row>
    <row r="3" spans="1:9" ht="14.6" customHeight="1" x14ac:dyDescent="0.4">
      <c r="A3" s="89"/>
      <c r="B3" s="89"/>
      <c r="C3" s="89"/>
      <c r="D3" s="89"/>
      <c r="E3" s="89"/>
      <c r="F3" s="89"/>
      <c r="G3" s="89"/>
      <c r="H3" s="89"/>
      <c r="I3" s="89"/>
    </row>
    <row r="4" spans="1:9" ht="14.6" customHeight="1" x14ac:dyDescent="0.4">
      <c r="A4" s="89"/>
      <c r="B4" s="89"/>
      <c r="C4" s="89"/>
      <c r="D4" s="89"/>
      <c r="E4" s="89"/>
      <c r="F4" s="89"/>
      <c r="G4" s="89"/>
      <c r="H4" s="89"/>
      <c r="I4" s="89"/>
    </row>
    <row r="5" spans="1:9" ht="14.6" customHeight="1" x14ac:dyDescent="0.4">
      <c r="A5" s="89"/>
      <c r="B5" s="89"/>
      <c r="C5" s="89"/>
      <c r="D5" s="89"/>
      <c r="E5" s="89"/>
      <c r="F5" s="89"/>
      <c r="G5" s="89"/>
      <c r="H5" s="89"/>
      <c r="I5" s="89"/>
    </row>
    <row r="6" spans="1:9" ht="14.6" customHeight="1" x14ac:dyDescent="0.4">
      <c r="A6" s="89"/>
      <c r="B6" s="89"/>
      <c r="C6" s="89"/>
      <c r="D6" s="89"/>
      <c r="E6" s="89"/>
      <c r="F6" s="89"/>
      <c r="G6" s="89"/>
      <c r="H6" s="89"/>
      <c r="I6" s="89"/>
    </row>
    <row r="7" spans="1:9" ht="14.6" customHeight="1" x14ac:dyDescent="0.4">
      <c r="A7" s="89"/>
      <c r="B7" s="89"/>
      <c r="C7" s="89"/>
      <c r="D7" s="89"/>
      <c r="E7" s="89"/>
      <c r="F7" s="89"/>
      <c r="G7" s="89"/>
      <c r="H7" s="89"/>
      <c r="I7" s="89"/>
    </row>
    <row r="8" spans="1:9" ht="14.6" customHeight="1" x14ac:dyDescent="0.4">
      <c r="A8" s="89"/>
      <c r="B8" s="89"/>
      <c r="C8" s="89"/>
      <c r="D8" s="89"/>
      <c r="E8" s="89"/>
      <c r="F8" s="89"/>
      <c r="G8" s="89"/>
      <c r="H8" s="89"/>
      <c r="I8" s="89"/>
    </row>
    <row r="9" spans="1:9" ht="14.6" customHeight="1" x14ac:dyDescent="0.4">
      <c r="A9" s="89"/>
      <c r="B9" s="89"/>
      <c r="C9" s="89"/>
      <c r="D9" s="89"/>
      <c r="E9" s="89"/>
      <c r="F9" s="89"/>
      <c r="G9" s="89"/>
      <c r="H9" s="89"/>
      <c r="I9" s="89"/>
    </row>
    <row r="10" spans="1:9" ht="14.6" customHeight="1" x14ac:dyDescent="0.4">
      <c r="A10" s="89"/>
      <c r="B10" s="89"/>
      <c r="C10" s="89"/>
      <c r="D10" s="89"/>
      <c r="E10" s="89"/>
      <c r="F10" s="89"/>
      <c r="G10" s="89"/>
      <c r="H10" s="89"/>
      <c r="I10" s="89"/>
    </row>
    <row r="11" spans="1:9" ht="14.6" customHeight="1" x14ac:dyDescent="0.4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14.6" customHeight="1" x14ac:dyDescent="0.4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14.6" customHeight="1" x14ac:dyDescent="0.4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14.6" customHeight="1" x14ac:dyDescent="0.4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14.6" customHeight="1" x14ac:dyDescent="0.4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14.6" customHeight="1" x14ac:dyDescent="0.4">
      <c r="A16" s="89"/>
      <c r="B16" s="89"/>
      <c r="C16" s="89"/>
      <c r="D16" s="89"/>
      <c r="E16" s="89"/>
      <c r="F16" s="89"/>
      <c r="G16" s="89"/>
      <c r="H16" s="89"/>
      <c r="I16" s="89"/>
    </row>
    <row r="17" spans="1:9" ht="14.6" customHeight="1" x14ac:dyDescent="0.4">
      <c r="A17" s="89"/>
      <c r="B17" s="89"/>
      <c r="C17" s="89"/>
      <c r="D17" s="89"/>
      <c r="E17" s="89"/>
      <c r="F17" s="89"/>
      <c r="G17" s="89"/>
      <c r="H17" s="89"/>
      <c r="I17" s="89"/>
    </row>
    <row r="18" spans="1:9" ht="14.6" customHeight="1" x14ac:dyDescent="0.4">
      <c r="A18" s="89"/>
      <c r="B18" s="89"/>
      <c r="C18" s="89"/>
      <c r="D18" s="89"/>
      <c r="E18" s="89"/>
      <c r="F18" s="89"/>
      <c r="G18" s="89"/>
      <c r="H18" s="89"/>
      <c r="I18" s="89"/>
    </row>
    <row r="19" spans="1:9" ht="14.6" customHeight="1" x14ac:dyDescent="0.4">
      <c r="A19" s="89"/>
      <c r="B19" s="89"/>
      <c r="C19" s="89"/>
      <c r="D19" s="89"/>
      <c r="E19" s="89"/>
      <c r="F19" s="89"/>
      <c r="G19" s="89"/>
      <c r="H19" s="89"/>
      <c r="I19" s="89"/>
    </row>
    <row r="20" spans="1:9" ht="14.6" customHeight="1" x14ac:dyDescent="0.4">
      <c r="A20" s="89"/>
      <c r="B20" s="89"/>
      <c r="C20" s="89"/>
      <c r="D20" s="89"/>
      <c r="E20" s="89"/>
      <c r="F20" s="89"/>
      <c r="G20" s="89"/>
      <c r="H20" s="89"/>
      <c r="I20" s="89"/>
    </row>
    <row r="21" spans="1:9" ht="14.6" customHeight="1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2" spans="1:9" ht="14.6" customHeight="1" x14ac:dyDescent="0.4">
      <c r="A22" s="89"/>
      <c r="B22" s="89"/>
      <c r="C22" s="89"/>
      <c r="D22" s="89"/>
      <c r="E22" s="89"/>
      <c r="F22" s="89"/>
      <c r="G22" s="89"/>
      <c r="H22" s="89"/>
      <c r="I22" s="89"/>
    </row>
    <row r="23" spans="1:9" ht="14.6" customHeight="1" x14ac:dyDescent="0.4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14.6" customHeight="1" x14ac:dyDescent="0.4">
      <c r="A24" s="89"/>
      <c r="B24" s="89"/>
      <c r="C24" s="89"/>
      <c r="D24" s="89"/>
      <c r="E24" s="89"/>
      <c r="F24" s="89"/>
      <c r="G24" s="89"/>
      <c r="H24" s="89"/>
      <c r="I24" s="89"/>
    </row>
    <row r="25" spans="1:9" ht="14.6" customHeight="1" x14ac:dyDescent="0.4">
      <c r="A25" s="89"/>
      <c r="B25" s="89"/>
      <c r="C25" s="89"/>
      <c r="D25" s="89"/>
      <c r="E25" s="89"/>
      <c r="F25" s="89"/>
      <c r="G25" s="89"/>
      <c r="H25" s="89"/>
      <c r="I25" s="89"/>
    </row>
    <row r="26" spans="1:9" ht="14.6" customHeight="1" x14ac:dyDescent="0.4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14.6" customHeight="1" x14ac:dyDescent="0.4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14.6" customHeight="1" x14ac:dyDescent="0.4">
      <c r="A28" s="89"/>
      <c r="B28" s="89"/>
      <c r="C28" s="89"/>
      <c r="D28" s="89"/>
      <c r="E28" s="89"/>
      <c r="F28" s="89"/>
      <c r="G28" s="89"/>
      <c r="H28" s="89"/>
      <c r="I28" s="89"/>
    </row>
    <row r="29" spans="1:9" ht="14.6" customHeight="1" x14ac:dyDescent="0.4">
      <c r="A29" s="89"/>
      <c r="B29" s="89"/>
      <c r="C29" s="89"/>
      <c r="D29" s="89"/>
      <c r="E29" s="89"/>
      <c r="F29" s="89"/>
      <c r="G29" s="89"/>
      <c r="H29" s="89"/>
      <c r="I29" s="89"/>
    </row>
    <row r="30" spans="1:9" ht="14.6" customHeight="1" x14ac:dyDescent="0.4">
      <c r="A30" s="89"/>
      <c r="B30" s="89"/>
      <c r="C30" s="89"/>
      <c r="D30" s="89"/>
      <c r="E30" s="89"/>
      <c r="F30" s="89"/>
      <c r="G30" s="89"/>
      <c r="H30" s="89"/>
      <c r="I30" s="89"/>
    </row>
    <row r="31" spans="1:9" ht="14.6" customHeight="1" x14ac:dyDescent="0.4">
      <c r="A31" s="89"/>
      <c r="B31" s="89"/>
      <c r="C31" s="89"/>
      <c r="D31" s="89"/>
      <c r="E31" s="89"/>
      <c r="F31" s="89"/>
      <c r="G31" s="89"/>
      <c r="H31" s="89"/>
      <c r="I31" s="89"/>
    </row>
    <row r="32" spans="1:9" ht="14.6" customHeight="1" x14ac:dyDescent="0.4">
      <c r="A32" s="89"/>
      <c r="B32" s="89"/>
      <c r="C32" s="89"/>
      <c r="D32" s="89"/>
      <c r="E32" s="89"/>
      <c r="F32" s="89"/>
      <c r="G32" s="89"/>
      <c r="H32" s="89"/>
      <c r="I32" s="89"/>
    </row>
    <row r="33" spans="1:9" ht="14.6" customHeight="1" x14ac:dyDescent="0.4">
      <c r="A33" s="89"/>
      <c r="B33" s="89"/>
      <c r="C33" s="89"/>
      <c r="D33" s="89"/>
      <c r="E33" s="89"/>
      <c r="F33" s="89"/>
      <c r="G33" s="89"/>
      <c r="H33" s="89"/>
      <c r="I33" s="89"/>
    </row>
    <row r="34" spans="1:9" ht="14.6" customHeight="1" x14ac:dyDescent="0.4">
      <c r="A34" s="89"/>
      <c r="B34" s="89"/>
      <c r="C34" s="89"/>
      <c r="D34" s="89"/>
      <c r="E34" s="89"/>
      <c r="F34" s="89"/>
      <c r="G34" s="89"/>
      <c r="H34" s="89"/>
      <c r="I34" s="89"/>
    </row>
    <row r="35" spans="1:9" ht="14.6" customHeight="1" x14ac:dyDescent="0.4">
      <c r="A35" s="89"/>
      <c r="B35" s="89"/>
      <c r="C35" s="89"/>
      <c r="D35" s="89"/>
      <c r="E35" s="89"/>
      <c r="F35" s="89"/>
      <c r="G35" s="89"/>
      <c r="H35" s="89"/>
      <c r="I35" s="89"/>
    </row>
    <row r="36" spans="1:9" ht="14.6" customHeight="1" x14ac:dyDescent="0.4">
      <c r="A36" s="89"/>
      <c r="B36" s="89"/>
      <c r="C36" s="89"/>
      <c r="D36" s="89"/>
      <c r="E36" s="89"/>
      <c r="F36" s="89"/>
      <c r="G36" s="89"/>
      <c r="H36" s="89"/>
      <c r="I36" s="89"/>
    </row>
    <row r="37" spans="1:9" ht="14.6" customHeight="1" x14ac:dyDescent="0.4">
      <c r="A37" s="89"/>
      <c r="B37" s="89"/>
      <c r="C37" s="89"/>
      <c r="D37" s="89"/>
      <c r="E37" s="89"/>
      <c r="F37" s="89"/>
      <c r="G37" s="89"/>
      <c r="H37" s="89"/>
      <c r="I37" s="89"/>
    </row>
    <row r="38" spans="1:9" ht="14.6" customHeight="1" x14ac:dyDescent="0.4">
      <c r="A38" s="89"/>
      <c r="B38" s="89"/>
      <c r="C38" s="89"/>
      <c r="D38" s="89"/>
      <c r="E38" s="89"/>
      <c r="F38" s="89"/>
      <c r="G38" s="89"/>
      <c r="H38" s="89"/>
      <c r="I38" s="89"/>
    </row>
    <row r="39" spans="1:9" ht="14.6" customHeight="1" x14ac:dyDescent="0.4">
      <c r="A39" s="89"/>
      <c r="B39" s="89"/>
      <c r="C39" s="89"/>
      <c r="D39" s="89"/>
      <c r="E39" s="89"/>
      <c r="F39" s="89"/>
      <c r="G39" s="89"/>
      <c r="H39" s="89"/>
      <c r="I39" s="89"/>
    </row>
    <row r="40" spans="1:9" ht="14.6" customHeight="1" x14ac:dyDescent="0.4">
      <c r="A40" s="89"/>
      <c r="B40" s="89"/>
      <c r="C40" s="89"/>
      <c r="D40" s="89"/>
      <c r="E40" s="89"/>
      <c r="F40" s="89"/>
      <c r="G40" s="89"/>
      <c r="H40" s="89"/>
      <c r="I40" s="89"/>
    </row>
    <row r="41" spans="1:9" x14ac:dyDescent="0.4">
      <c r="A41" s="89"/>
      <c r="B41" s="89"/>
      <c r="C41" s="89"/>
      <c r="D41" s="89"/>
      <c r="E41" s="89"/>
      <c r="F41" s="89"/>
      <c r="G41" s="89"/>
      <c r="H41" s="89"/>
      <c r="I41" s="89"/>
    </row>
    <row r="42" spans="1:9" x14ac:dyDescent="0.4">
      <c r="A42" s="89"/>
      <c r="B42" s="89"/>
      <c r="C42" s="89"/>
      <c r="D42" s="89"/>
      <c r="E42" s="89"/>
      <c r="F42" s="89"/>
      <c r="G42" s="89"/>
      <c r="H42" s="89"/>
      <c r="I42" s="89"/>
    </row>
    <row r="43" spans="1:9" x14ac:dyDescent="0.4">
      <c r="A43" s="89"/>
      <c r="B43" s="89"/>
      <c r="C43" s="89"/>
      <c r="D43" s="89"/>
      <c r="E43" s="89"/>
      <c r="F43" s="89"/>
      <c r="G43" s="89"/>
      <c r="H43" s="89"/>
      <c r="I43" s="89"/>
    </row>
    <row r="44" spans="1:9" x14ac:dyDescent="0.4">
      <c r="A44" s="89"/>
      <c r="B44" s="89"/>
      <c r="C44" s="89"/>
      <c r="D44" s="89"/>
      <c r="E44" s="89"/>
      <c r="F44" s="89"/>
      <c r="G44" s="89"/>
      <c r="H44" s="89"/>
      <c r="I44" s="89"/>
    </row>
    <row r="45" spans="1:9" x14ac:dyDescent="0.4">
      <c r="A45" s="89"/>
      <c r="B45" s="89"/>
      <c r="C45" s="89"/>
      <c r="D45" s="89"/>
      <c r="E45" s="89"/>
      <c r="F45" s="89"/>
      <c r="G45" s="89"/>
      <c r="H45" s="89"/>
      <c r="I45" s="89"/>
    </row>
    <row r="46" spans="1:9" x14ac:dyDescent="0.4">
      <c r="A46" s="89"/>
      <c r="B46" s="89"/>
      <c r="C46" s="89"/>
      <c r="D46" s="89"/>
      <c r="E46" s="89"/>
      <c r="F46" s="89"/>
      <c r="G46" s="89"/>
      <c r="H46" s="89"/>
      <c r="I46" s="89"/>
    </row>
    <row r="47" spans="1:9" x14ac:dyDescent="0.4">
      <c r="A47" s="89"/>
      <c r="B47" s="89"/>
      <c r="C47" s="89"/>
      <c r="D47" s="89"/>
      <c r="E47" s="89"/>
      <c r="F47" s="89"/>
      <c r="G47" s="89"/>
      <c r="H47" s="89"/>
      <c r="I47" s="89"/>
    </row>
  </sheetData>
  <mergeCells count="1">
    <mergeCell ref="A1:I47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674D-E8DF-474E-80BB-553EF0C18AE7}">
  <dimension ref="A2:D49"/>
  <sheetViews>
    <sheetView workbookViewId="0">
      <selection activeCell="A50" sqref="A50"/>
    </sheetView>
  </sheetViews>
  <sheetFormatPr baseColWidth="10" defaultColWidth="11.4609375" defaultRowHeight="12.45" x14ac:dyDescent="0.3"/>
  <cols>
    <col min="1" max="1" width="161.53515625" style="80" customWidth="1"/>
    <col min="2" max="2" width="2" style="78" customWidth="1"/>
    <col min="3" max="3" width="7.84375" style="78" customWidth="1"/>
    <col min="4" max="16384" width="11.4609375" style="78"/>
  </cols>
  <sheetData>
    <row r="2" spans="1:4" ht="15" x14ac:dyDescent="0.35">
      <c r="A2" s="77" t="s">
        <v>287</v>
      </c>
      <c r="C2" s="79"/>
      <c r="D2" s="79"/>
    </row>
    <row r="3" spans="1:4" x14ac:dyDescent="0.3">
      <c r="B3" s="90" t="s">
        <v>288</v>
      </c>
      <c r="C3" s="90"/>
    </row>
    <row r="4" spans="1:4" ht="15" x14ac:dyDescent="0.3">
      <c r="A4" s="81" t="str">
        <f>+Santé_ménage!B7</f>
        <v>1.	SANTE DES MEMBRES DU MENAGE</v>
      </c>
    </row>
    <row r="5" spans="1:4" ht="15.45" x14ac:dyDescent="0.4">
      <c r="A5" s="80" t="str">
        <f>+'Tab1.1'!A1</f>
        <v>Tableau 1- 1 : Évolution des taux de morbidité, par groupe d’âge selon le sexe (%)</v>
      </c>
      <c r="C5" s="82">
        <v>1</v>
      </c>
    </row>
    <row r="6" spans="1:4" ht="15.45" x14ac:dyDescent="0.4">
      <c r="A6" s="80" t="str">
        <f>'Tab1.2'!A1</f>
        <v>Tableau 1- 2 : Taux de morbidité par région, milieu et niveau d’instruction du chef de ménage selon le groupe d’âges au cours des trois derniers mois (%)</v>
      </c>
      <c r="C6" s="82">
        <v>2</v>
      </c>
    </row>
    <row r="7" spans="1:4" ht="15.45" x14ac:dyDescent="0.4">
      <c r="A7" s="80" t="str">
        <f>+'Tab1.3'!B1</f>
        <v>Tableau 1-3 : Prévalence  de certaines maladies au cours des 3 derniers mois, selon la région, le milieu, le sexe et le groupe d’âge (%)</v>
      </c>
      <c r="C7" s="82">
        <v>3</v>
      </c>
    </row>
    <row r="8" spans="1:4" ht="15.45" x14ac:dyDescent="0.4">
      <c r="A8" s="80" t="str">
        <f>+'Tab1.4'!A1</f>
        <v>Tableau 1- 4: Taux de fréquentation des infrastructures  sanitaires selon le type d’infrastructure (%)</v>
      </c>
      <c r="C8" s="82">
        <v>4</v>
      </c>
    </row>
    <row r="9" spans="1:4" ht="15.45" x14ac:dyDescent="0.4">
      <c r="A9" s="80" t="str">
        <f>'Tab1.5'!A1</f>
        <v>Tableau 1- 5: Répartition de la population ayant consulté des infrastructures sanitaires par région, milieu et niveau d’instruction du chef de ménage selon le type d’infra structure (%)</v>
      </c>
      <c r="C9" s="82">
        <v>5</v>
      </c>
    </row>
    <row r="10" spans="1:4" ht="15.45" x14ac:dyDescent="0.4">
      <c r="A10" s="80" t="str">
        <f>+'Tab1.6'!A1</f>
        <v>Tableau 1- 6: Répartition de la population par région et milieu selon la distance parcourue pour atteindre le service de santé où la consultation a eu lieu principalement (%)</v>
      </c>
      <c r="C10" s="82">
        <v>6</v>
      </c>
    </row>
    <row r="11" spans="1:4" ht="15.45" x14ac:dyDescent="0.4">
      <c r="A11" s="80" t="str">
        <f>+'Tab1-7'!A1:B1</f>
        <v>Tableau 1- 7: Population ayant été consultée et qui a rencontré des problèmes, par région (%)</v>
      </c>
      <c r="C11" s="82">
        <v>7</v>
      </c>
    </row>
    <row r="12" spans="1:4" ht="15.45" x14ac:dyDescent="0.4">
      <c r="A12" s="80" t="str">
        <f>+'Tab1.8'!A2</f>
        <v>Tableau 1- 8: Opinions de la population ayant rencontrée des problèmes au cours de leur consultation selon le type de problème (%)</v>
      </c>
      <c r="C12" s="82">
        <v>8</v>
      </c>
    </row>
    <row r="13" spans="1:4" ht="15.45" x14ac:dyDescent="0.4">
      <c r="A13" s="80" t="str">
        <f>+'Tab1.9'!A1</f>
        <v>Tableau 1- 9: Opinion de la population qui a été malade sans consulter un service médical, selon les raisons de non-utilisation (%)</v>
      </c>
      <c r="C13" s="82">
        <v>9</v>
      </c>
    </row>
    <row r="14" spans="1:4" ht="15.45" x14ac:dyDescent="0.4">
      <c r="A14" s="81" t="str">
        <f>+Environnement!C8</f>
        <v>2.	PROTECTION DE L’ENVIRONNEMENT AU SEIN DES MENAGES</v>
      </c>
      <c r="C14" s="82">
        <v>10</v>
      </c>
    </row>
    <row r="15" spans="1:4" ht="15.45" x14ac:dyDescent="0.4">
      <c r="A15" s="80" t="str">
        <f>+Tab2.1!_Toc495579736</f>
        <v>Tableau 2- 1: Le pourcentage des ménages ayant entendu parer de la protection de l'environnement par région et milieu de résidence (%)</v>
      </c>
      <c r="C15" s="82">
        <v>11</v>
      </c>
    </row>
    <row r="16" spans="1:4" ht="15.45" x14ac:dyDescent="0.4">
      <c r="A16" s="80" t="str">
        <f>'Tab2.2'!A1</f>
        <v>Tableau 2- 2: Pourcentage des ménages par rapport à la préoccupation de la protection de l'environnement selon la région et le milieu de résidence (%)</v>
      </c>
      <c r="C16" s="82">
        <v>12</v>
      </c>
    </row>
    <row r="17" spans="1:3" ht="15.45" x14ac:dyDescent="0.4">
      <c r="A17" s="80" t="str">
        <f>+Tab2.3!_Toc495579715</f>
        <v>Tableau 2- 3: Proportion des des activités qui contribuent aux problèmes de l'environnement par région et milieu (%)</v>
      </c>
      <c r="C17" s="82">
        <v>13</v>
      </c>
    </row>
    <row r="18" spans="1:3" ht="15.45" x14ac:dyDescent="0.4">
      <c r="A18" s="80" t="str">
        <f>+'Tab2.4'!A2</f>
        <v>Tableau 2- 4: Pourcentage des ménages qui ont bénéficié d'une campagne de sensibilisation ou d'appui conseil pour la protection de l'environnement par région et  milieu de résidence (%)</v>
      </c>
      <c r="C18" s="82">
        <v>14</v>
      </c>
    </row>
    <row r="19" spans="1:3" ht="15.45" x14ac:dyDescent="0.4">
      <c r="A19" s="80" t="str">
        <f>+Tab2.5!_Toc495579717</f>
        <v>Tableau 2- 5: Pourcentage des solutions apporter aux problèmes environnementaux (%)</v>
      </c>
      <c r="C19" s="82">
        <v>15</v>
      </c>
    </row>
    <row r="20" spans="1:3" ht="15.45" x14ac:dyDescent="0.4">
      <c r="A20" s="80" t="str">
        <f>+Tab2.6!_Toc495579740</f>
        <v>Tableau 2- 6: Pourcentage des solutions apporter aux problèmes environnementaux par région et milieu de résidence (%)</v>
      </c>
      <c r="C20" s="82">
        <v>16</v>
      </c>
    </row>
    <row r="21" spans="1:3" ht="15.45" x14ac:dyDescent="0.4">
      <c r="A21" s="81" t="str">
        <f>+Pauvrete_subjective!B7</f>
        <v>3.	PAUVRETE SUBJECTIVE</v>
      </c>
      <c r="C21" s="82">
        <v>17</v>
      </c>
    </row>
    <row r="22" spans="1:3" ht="15.45" x14ac:dyDescent="0.4">
      <c r="A22" s="80" t="str">
        <f>'Tab3.1'!A2</f>
        <v>Tableau 3- 1: Répartition des ménages par région, milieu et sexe du chef de ménage selon l'appréciation du niveau de vie par rapport au revenu (%)</v>
      </c>
      <c r="C22" s="82">
        <v>18</v>
      </c>
    </row>
    <row r="23" spans="1:3" ht="15.45" x14ac:dyDescent="0.4">
      <c r="A23" s="80" t="str">
        <f>+'Tab3.2'!A1</f>
        <v>Tableau 3- 2: Répartition des ménages par région, milieu de résidence selon leur appréciation du niveau de vie par rapport à la situation de pauvreté (%)</v>
      </c>
      <c r="C23" s="82">
        <v>19</v>
      </c>
    </row>
    <row r="24" spans="1:3" ht="15.45" x14ac:dyDescent="0.4">
      <c r="A24" s="80" t="str">
        <f>+'Tab3.3'!A1</f>
        <v>Tableau 3- 3: Perception des ménages sur les besoins minimums nécessaires pour avoir des conditions de vie acceptable (%)</v>
      </c>
      <c r="C24" s="82">
        <v>20</v>
      </c>
    </row>
    <row r="25" spans="1:3" ht="15.45" x14ac:dyDescent="0.4">
      <c r="A25" s="80" t="str">
        <f>+'Tab3.4'!A2</f>
        <v>Tableau 3- 4: Situation de satisfaction des ménages par rapport aux besoins minimums de base (%)</v>
      </c>
      <c r="C25" s="82">
        <v>21</v>
      </c>
    </row>
    <row r="26" spans="1:3" ht="13.5" customHeight="1" x14ac:dyDescent="0.4">
      <c r="A26" s="80" t="str">
        <f>+'Tab3.5'!A1</f>
        <v>Tableau 3- 5: Répartition des ménages (%) par région, milieu et sexe selon le degré de satisfaction des besoins « prendre trois repas par jour tous les jours dans votre ménage » et  «  logement »</v>
      </c>
      <c r="C26" s="82">
        <v>22</v>
      </c>
    </row>
    <row r="27" spans="1:3" ht="15.45" x14ac:dyDescent="0.4">
      <c r="A27" s="80" t="str">
        <f>+'Tab3.6'!A1</f>
        <v>Tableau 3- 6: Répartition des ménages (%) par région, milieu et sexe selon le degré de satisfaction des besoins « Accès à l'eau potable » et  «  Accès à l'électricité»</v>
      </c>
      <c r="C27" s="82">
        <v>23</v>
      </c>
    </row>
    <row r="28" spans="1:3" ht="15.45" x14ac:dyDescent="0.4">
      <c r="A28" s="80" t="str">
        <f>+'Tab3.7'!A1</f>
        <v>Tableau 3- 7: Répartition des ménages (%) par région, milieu et sexe selon le degré de satisfaction des besoins « Soins, médicaments en cas de maladie » et  «  Education des enfants»</v>
      </c>
      <c r="C28" s="82">
        <v>24</v>
      </c>
    </row>
    <row r="29" spans="1:3" ht="15.45" x14ac:dyDescent="0.4">
      <c r="A29" s="80" t="str">
        <f>'Tab3.8'!B1</f>
        <v>Tableau 3- 8: Le montant minimum mensuel nécessaire pour vivre par région, milieu et selon le sexe du chef de ménage (en milliers de FCFA)</v>
      </c>
      <c r="C29" s="82">
        <v>25</v>
      </c>
    </row>
    <row r="30" spans="1:3" ht="15.45" x14ac:dyDescent="0.4">
      <c r="A30" s="80" t="str">
        <f>+'Tab3.9'!A2</f>
        <v>Tableau 3- 9: Répartition des ménages par région, milieu et sexe du chef de ménage selon leur situation financière actuelle (%)</v>
      </c>
      <c r="C30" s="82">
        <v>26</v>
      </c>
    </row>
    <row r="31" spans="1:3" ht="15.45" x14ac:dyDescent="0.4">
      <c r="A31" s="80" t="str">
        <f>+'Tab3.10'!A2</f>
        <v>Tableau 3- 10: Répartition des ménages par région, milieu et sexe du chef de ménage selon leur perception sur le changement du niveau de vie de la communauté (%)</v>
      </c>
      <c r="C31" s="82">
        <v>27</v>
      </c>
    </row>
    <row r="32" spans="1:3" ht="15.45" x14ac:dyDescent="0.4">
      <c r="A32" s="80" t="str">
        <f>+'Tab3.11'!A2</f>
        <v>Tableau 3- 11: Répartition des ménages par région, milieu et sexe du chef de ménage selon leur opinion sur l’efficacité des actions des autorités en matière de lutte contre la pauvreté (%)</v>
      </c>
      <c r="C32" s="82">
        <v>28</v>
      </c>
    </row>
    <row r="33" spans="1:3" ht="15.45" x14ac:dyDescent="0.4">
      <c r="A33" s="80" t="str">
        <f>+'Tab3.12'!A2</f>
        <v>Tableau 3- 12: Répartition des ménages par région, milieu et le sexe du chef de ménage selon les actions prioritaires des autorités</v>
      </c>
      <c r="C33" s="82">
        <v>29</v>
      </c>
    </row>
    <row r="34" spans="1:3" ht="15.45" x14ac:dyDescent="0.4">
      <c r="A34" s="81" t="str">
        <f>EMPLOI!D8</f>
        <v>4. EMPLOI DES MEMBRES DU MENAGE</v>
      </c>
      <c r="C34" s="82">
        <v>30</v>
      </c>
    </row>
    <row r="35" spans="1:3" ht="15.45" x14ac:dyDescent="0.4">
      <c r="A35" s="80" t="str">
        <f>+'Tab4.1'!A2</f>
        <v>Tableau 4-1: Structure de la population de 15 ans et plus vis-à-vis de l’emplois par région, milieu, sexe et groupe d’âge</v>
      </c>
      <c r="C35" s="82">
        <v>31</v>
      </c>
    </row>
    <row r="36" spans="1:3" ht="15.45" x14ac:dyDescent="0.4">
      <c r="A36" s="80" t="str">
        <f>+'Tab4.2'!A2</f>
        <v>Tableau 4-2: Principales caractéristiques de la sous-utilisation de la main d’œuvre par région, milieu, sexe et groupe d’âge</v>
      </c>
      <c r="C36" s="82">
        <v>32</v>
      </c>
    </row>
    <row r="37" spans="1:3" ht="15.45" x14ac:dyDescent="0.4">
      <c r="A37" s="80" t="str">
        <f>+'Tab4.3'!A2</f>
        <v>Tableau 4-3: Principales caractéristiques de la sous-utilisation de la main d’œuvre des jeunes (15-24 ans) par région, milieu et sexe (%)</v>
      </c>
      <c r="C37" s="82">
        <v>33</v>
      </c>
    </row>
    <row r="38" spans="1:3" ht="15.45" x14ac:dyDescent="0.4">
      <c r="A38" s="80" t="str">
        <f>+'Tab4.4'!A2</f>
        <v>Tableau 4-4: Proportion d’enfants de 5 à 17 ans occupés par région, milieu et sexe selon le groupe d’âge (%)</v>
      </c>
      <c r="C38" s="82">
        <v>34</v>
      </c>
    </row>
    <row r="39" spans="1:3" ht="15.45" x14ac:dyDescent="0.4">
      <c r="A39" s="80" t="str">
        <f>+'Tab4.5'!A1</f>
        <v>Tableau 4-5: Répartition de la population en emplois par région, milieu, sexe, niveau d’instruction selon le secteur d’activité (%)</v>
      </c>
      <c r="C39" s="82">
        <v>35</v>
      </c>
    </row>
    <row r="40" spans="1:3" ht="15.45" x14ac:dyDescent="0.4">
      <c r="A40" s="80" t="str">
        <f>+'Tab4.6'!A2</f>
        <v>Tableau 4-6: Répartition de la population en emploi par région, milieu, sexe et niveau d’instruction selon le statut salarial (%)</v>
      </c>
      <c r="C40" s="82">
        <v>36</v>
      </c>
    </row>
    <row r="41" spans="1:3" ht="15.45" x14ac:dyDescent="0.4">
      <c r="A41" s="80" t="str">
        <f>+'Tab4.7'!A1</f>
        <v>Tableau 4-7: Répartition de la population en emploi par région, milieu et sexe selon le nombre de jours consacrés à l’emploi pendant la dernière semaine (%)</v>
      </c>
      <c r="C41" s="82">
        <v>37</v>
      </c>
    </row>
    <row r="42" spans="1:3" ht="15.45" x14ac:dyDescent="0.4">
      <c r="A42" s="80" t="str">
        <f>+'Tab4.8'!A2</f>
        <v>Tableau 4-8: Aperçu de quelques indicateurs des possibilités d’emploi et des gains adéquats sur le marché du travail selon la région et le milieu de résidence</v>
      </c>
      <c r="C42" s="82">
        <v>38</v>
      </c>
    </row>
    <row r="43" spans="1:3" ht="15.45" x14ac:dyDescent="0.4">
      <c r="A43" s="80" t="str">
        <f>'Tab4.9'!A1</f>
        <v>Tableau 4-9: Aperçu de quelques indicateurs de l’emploi entre avril - juin de 2020 à 2024</v>
      </c>
      <c r="C43" s="82">
        <v>39</v>
      </c>
    </row>
    <row r="44" spans="1:3" ht="15.45" x14ac:dyDescent="0.4">
      <c r="A44" s="81" t="str">
        <f>+Conso!C9</f>
        <v xml:space="preserve">5. DEPENSES DE CONSOMMATION TRIMESTRIELLE </v>
      </c>
      <c r="C44" s="82">
        <v>40</v>
      </c>
    </row>
    <row r="45" spans="1:3" ht="15.45" x14ac:dyDescent="0.4">
      <c r="A45" s="80" t="str">
        <f>+Tab5.1!_Toc495579726</f>
        <v>Tableau 5-1 : Dépenses trimestrielles des ménages selon le milieu (FCFA)</v>
      </c>
      <c r="C45" s="82">
        <v>41</v>
      </c>
    </row>
    <row r="46" spans="1:3" ht="15.45" x14ac:dyDescent="0.4">
      <c r="A46" s="80" t="str">
        <f>+Tab5.2!_Toc24969059</f>
        <v>Tableau 5-2 : Répartition des dépenses par région et milieu selon le mode d’acquisition (%)</v>
      </c>
      <c r="C46" s="82">
        <v>42</v>
      </c>
    </row>
    <row r="47" spans="1:3" ht="15.45" x14ac:dyDescent="0.4">
      <c r="A47" s="80" t="str">
        <f>+Tab5.3!_Toc495579727</f>
        <v xml:space="preserve">Tableau 5-3 : Structure de la consommation des ménages par mode d’acquisition selon le milieu (%) </v>
      </c>
      <c r="C47" s="82">
        <v>43</v>
      </c>
    </row>
    <row r="48" spans="1:3" ht="15.45" x14ac:dyDescent="0.4">
      <c r="A48" s="80" t="str">
        <f>+Tab5.4!_Hlk28104207</f>
        <v>Tableau 5-4: Part des dépenses par fonctions de consommation selon le milieu de résidence</v>
      </c>
      <c r="C48" s="82">
        <v>44</v>
      </c>
    </row>
    <row r="49" spans="1:3" ht="15.45" x14ac:dyDescent="0.4">
      <c r="A49" s="80" t="str">
        <f>+Tab5.5!_Toc55224519</f>
        <v>Tableau 5-5 : Dépenses trimestrielles par région et selon le poste  (FCFA)</v>
      </c>
      <c r="C49" s="82">
        <v>45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5100-7E69-4DC8-A17F-4FF45D5447B3}">
  <dimension ref="B7:G16"/>
  <sheetViews>
    <sheetView workbookViewId="0">
      <selection activeCell="J10" sqref="J10"/>
    </sheetView>
  </sheetViews>
  <sheetFormatPr baseColWidth="10" defaultRowHeight="14.6" x14ac:dyDescent="0.4"/>
  <sheetData>
    <row r="7" spans="2:7" ht="15.75" customHeight="1" x14ac:dyDescent="0.4">
      <c r="B7" s="185" t="s">
        <v>289</v>
      </c>
      <c r="C7" s="185"/>
      <c r="D7" s="185"/>
      <c r="E7" s="185"/>
      <c r="F7" s="185"/>
      <c r="G7" s="185"/>
    </row>
    <row r="8" spans="2:7" x14ac:dyDescent="0.4">
      <c r="B8" s="185"/>
      <c r="C8" s="185"/>
      <c r="D8" s="185"/>
      <c r="E8" s="185"/>
      <c r="F8" s="185"/>
      <c r="G8" s="185"/>
    </row>
    <row r="9" spans="2:7" x14ac:dyDescent="0.4">
      <c r="B9" s="185"/>
      <c r="C9" s="185"/>
      <c r="D9" s="185"/>
      <c r="E9" s="185"/>
      <c r="F9" s="185"/>
      <c r="G9" s="185"/>
    </row>
    <row r="10" spans="2:7" x14ac:dyDescent="0.4">
      <c r="B10" s="185"/>
      <c r="C10" s="185"/>
      <c r="D10" s="185"/>
      <c r="E10" s="185"/>
      <c r="F10" s="185"/>
      <c r="G10" s="185"/>
    </row>
    <row r="11" spans="2:7" ht="37.5" customHeight="1" x14ac:dyDescent="0.4">
      <c r="B11" s="185"/>
      <c r="C11" s="185"/>
      <c r="D11" s="185"/>
      <c r="E11" s="185"/>
      <c r="F11" s="185"/>
      <c r="G11" s="185"/>
    </row>
    <row r="12" spans="2:7" ht="38.25" customHeight="1" x14ac:dyDescent="0.4">
      <c r="B12" s="185"/>
      <c r="C12" s="185"/>
      <c r="D12" s="185"/>
      <c r="E12" s="185"/>
      <c r="F12" s="185"/>
      <c r="G12" s="185"/>
    </row>
    <row r="16" spans="2:7" ht="15.45" x14ac:dyDescent="0.4">
      <c r="E16" s="83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sqref="A1:XFD1048576"/>
    </sheetView>
  </sheetViews>
  <sheetFormatPr baseColWidth="10" defaultRowHeight="14.6" x14ac:dyDescent="0.4"/>
  <cols>
    <col min="1" max="1" width="19.3828125" customWidth="1"/>
    <col min="2" max="2" width="25.921875" customWidth="1"/>
    <col min="5" max="7" width="13.53515625" bestFit="1" customWidth="1"/>
    <col min="13" max="13" width="36" customWidth="1"/>
  </cols>
  <sheetData>
    <row r="1" spans="1:7" ht="15.9" thickBot="1" x14ac:dyDescent="0.45">
      <c r="A1" s="100" t="s">
        <v>1</v>
      </c>
      <c r="B1" s="100"/>
      <c r="C1" s="100"/>
      <c r="D1" s="100"/>
      <c r="E1" s="100"/>
      <c r="F1" s="100"/>
      <c r="G1" s="100"/>
    </row>
    <row r="2" spans="1:7" ht="15" thickBot="1" x14ac:dyDescent="0.45"/>
    <row r="3" spans="1:7" ht="15.9" thickBot="1" x14ac:dyDescent="0.45">
      <c r="A3" s="101" t="s">
        <v>2</v>
      </c>
      <c r="B3" s="103" t="s">
        <v>227</v>
      </c>
      <c r="C3" s="95"/>
      <c r="D3" s="104"/>
      <c r="E3" s="94" t="s">
        <v>228</v>
      </c>
      <c r="F3" s="95"/>
      <c r="G3" s="96"/>
    </row>
    <row r="4" spans="1:7" ht="15.9" thickBot="1" x14ac:dyDescent="0.45">
      <c r="A4" s="102"/>
      <c r="B4" s="1" t="s">
        <v>3</v>
      </c>
      <c r="C4" s="1" t="s">
        <v>4</v>
      </c>
      <c r="D4" s="1" t="s">
        <v>5</v>
      </c>
      <c r="E4" s="1" t="s">
        <v>3</v>
      </c>
      <c r="F4" s="1" t="s">
        <v>4</v>
      </c>
      <c r="G4" s="1" t="s">
        <v>5</v>
      </c>
    </row>
    <row r="5" spans="1:7" ht="15.9" thickBot="1" x14ac:dyDescent="0.45">
      <c r="A5" s="97" t="s">
        <v>6</v>
      </c>
      <c r="B5" s="98"/>
      <c r="C5" s="98"/>
      <c r="D5" s="98"/>
      <c r="E5" s="98"/>
      <c r="F5" s="98"/>
      <c r="G5" s="99"/>
    </row>
    <row r="6" spans="1:7" ht="15.9" thickBot="1" x14ac:dyDescent="0.45">
      <c r="A6" s="52" t="s">
        <v>7</v>
      </c>
      <c r="B6" s="3">
        <v>28.428557423895288</v>
      </c>
      <c r="C6" s="3">
        <v>32.305383704932858</v>
      </c>
      <c r="D6" s="3">
        <v>30.343242608253007</v>
      </c>
      <c r="E6" s="3">
        <v>17.086559531732942</v>
      </c>
      <c r="F6" s="3">
        <v>19.346541767727238</v>
      </c>
      <c r="G6" s="3">
        <v>18.209106826583348</v>
      </c>
    </row>
    <row r="7" spans="1:7" ht="15.9" thickBot="1" x14ac:dyDescent="0.45">
      <c r="A7" s="52" t="s">
        <v>8</v>
      </c>
      <c r="B7" s="3">
        <v>26.428859029989749</v>
      </c>
      <c r="C7" s="3">
        <v>30.868738589426282</v>
      </c>
      <c r="D7" s="3">
        <v>28.679031257973115</v>
      </c>
      <c r="E7" s="3">
        <v>19.092925788489271</v>
      </c>
      <c r="F7" s="3">
        <v>22.256839361721148</v>
      </c>
      <c r="G7" s="3">
        <v>20.704575595722289</v>
      </c>
    </row>
    <row r="8" spans="1:7" ht="15.9" thickBot="1" x14ac:dyDescent="0.45">
      <c r="A8" s="52" t="s">
        <v>9</v>
      </c>
      <c r="B8" s="3">
        <v>26.788825856967946</v>
      </c>
      <c r="C8" s="3">
        <v>36.732598256537088</v>
      </c>
      <c r="D8" s="3">
        <v>31.889378472528357</v>
      </c>
      <c r="E8" s="3">
        <v>22.968583462002471</v>
      </c>
      <c r="F8" s="3">
        <v>29.801174970331378</v>
      </c>
      <c r="G8" s="3">
        <v>26.471446739668792</v>
      </c>
    </row>
    <row r="9" spans="1:7" ht="15.9" thickBot="1" x14ac:dyDescent="0.45">
      <c r="A9" s="52" t="s">
        <v>10</v>
      </c>
      <c r="B9" s="3">
        <v>35.400596674235203</v>
      </c>
      <c r="C9" s="3">
        <v>39.968735485990649</v>
      </c>
      <c r="D9" s="3">
        <v>37.713218600797155</v>
      </c>
      <c r="E9" s="3">
        <v>21.441812058088214</v>
      </c>
      <c r="F9" s="3">
        <v>24.851160653507371</v>
      </c>
      <c r="G9" s="3">
        <v>23.167459301466089</v>
      </c>
    </row>
    <row r="10" spans="1:7" ht="15.9" thickBot="1" x14ac:dyDescent="0.45">
      <c r="A10" s="52" t="s">
        <v>11</v>
      </c>
      <c r="B10" s="3">
        <v>55.044453247684466</v>
      </c>
      <c r="C10" s="3">
        <v>61.176992591910597</v>
      </c>
      <c r="D10" s="3">
        <v>58.197341682791823</v>
      </c>
      <c r="E10" s="3">
        <v>44.414917429831526</v>
      </c>
      <c r="F10" s="3">
        <v>50.666974604583615</v>
      </c>
      <c r="G10" s="3">
        <v>47.653073935183826</v>
      </c>
    </row>
    <row r="11" spans="1:7" ht="15.9" thickBot="1" x14ac:dyDescent="0.45">
      <c r="A11" s="52" t="s">
        <v>12</v>
      </c>
      <c r="B11" s="3">
        <v>53.698384664863461</v>
      </c>
      <c r="C11" s="3">
        <v>55.950777663203134</v>
      </c>
      <c r="D11" s="3">
        <v>54.759935460996203</v>
      </c>
      <c r="E11" s="3">
        <v>43.168759855513436</v>
      </c>
      <c r="F11" s="3">
        <v>42.324634532116121</v>
      </c>
      <c r="G11" s="3">
        <v>42.770749294291583</v>
      </c>
    </row>
    <row r="12" spans="1:7" ht="15.9" thickBot="1" x14ac:dyDescent="0.45">
      <c r="A12" s="52" t="s">
        <v>13</v>
      </c>
      <c r="B12" s="3">
        <v>26.27185185983959</v>
      </c>
      <c r="C12" s="3">
        <v>33.567214442060511</v>
      </c>
      <c r="D12" s="3">
        <v>29.891526396186034</v>
      </c>
      <c r="E12" s="3">
        <v>21.50335899770123</v>
      </c>
      <c r="F12" s="3">
        <v>28.733642989292196</v>
      </c>
      <c r="G12" s="3">
        <v>25.08516869585441</v>
      </c>
    </row>
    <row r="13" spans="1:7" ht="15.9" thickBot="1" x14ac:dyDescent="0.45">
      <c r="A13" s="52" t="s">
        <v>14</v>
      </c>
      <c r="B13" s="3">
        <v>46.109047506338335</v>
      </c>
      <c r="C13" s="3">
        <v>50.482338547349926</v>
      </c>
      <c r="D13" s="3">
        <v>48.200536485013359</v>
      </c>
      <c r="E13" s="3">
        <v>45.635633339000101</v>
      </c>
      <c r="F13" s="3">
        <v>46.901802097164186</v>
      </c>
      <c r="G13" s="3">
        <v>46.241167701568124</v>
      </c>
    </row>
    <row r="14" spans="1:7" ht="15.9" thickBot="1" x14ac:dyDescent="0.45">
      <c r="A14" s="52" t="s">
        <v>214</v>
      </c>
      <c r="B14" s="3">
        <v>22.094975563717799</v>
      </c>
      <c r="C14" s="3">
        <v>19.849192321651302</v>
      </c>
      <c r="D14" s="3">
        <v>21.091372346859689</v>
      </c>
      <c r="E14" s="3">
        <v>8.2629778730202847</v>
      </c>
      <c r="F14" s="3">
        <v>6.6417464868294642</v>
      </c>
      <c r="G14" s="3">
        <v>7.5384765035315864</v>
      </c>
    </row>
    <row r="15" spans="1:7" ht="15.9" thickBot="1" x14ac:dyDescent="0.45">
      <c r="A15" s="52" t="s">
        <v>31</v>
      </c>
      <c r="B15" s="3">
        <v>34.067233149150042</v>
      </c>
      <c r="C15" s="3">
        <v>36.430200916682082</v>
      </c>
      <c r="D15" s="3">
        <v>35.183975792892831</v>
      </c>
      <c r="E15" s="3">
        <v>32.700635735400311</v>
      </c>
      <c r="F15" s="3">
        <v>32.101255993665596</v>
      </c>
      <c r="G15" s="3">
        <v>32.414574500576911</v>
      </c>
    </row>
    <row r="16" spans="1:7" ht="15.9" thickBot="1" x14ac:dyDescent="0.45">
      <c r="A16" s="52" t="s">
        <v>215</v>
      </c>
      <c r="B16" s="3">
        <v>35.800017573205302</v>
      </c>
      <c r="C16" s="3">
        <v>39.268822824653007</v>
      </c>
      <c r="D16" s="3">
        <v>37.637508360228161</v>
      </c>
      <c r="E16" s="3">
        <v>26.946487658272851</v>
      </c>
      <c r="F16" s="3">
        <v>31.043896730083777</v>
      </c>
      <c r="G16" s="3">
        <v>29.12560352084202</v>
      </c>
    </row>
    <row r="17" spans="1:7" ht="15.9" thickBot="1" x14ac:dyDescent="0.45">
      <c r="A17" s="52" t="s">
        <v>216</v>
      </c>
      <c r="B17" s="3">
        <v>29.965101726256975</v>
      </c>
      <c r="C17" s="3">
        <v>34.220493126156477</v>
      </c>
      <c r="D17" s="3">
        <v>32.032932309886782</v>
      </c>
      <c r="E17" s="3">
        <v>19.227571280092228</v>
      </c>
      <c r="F17" s="3">
        <v>20.987590512391048</v>
      </c>
      <c r="G17" s="3">
        <v>20.083443317788451</v>
      </c>
    </row>
    <row r="18" spans="1:7" ht="15.9" thickBot="1" x14ac:dyDescent="0.45">
      <c r="A18" s="52" t="s">
        <v>217</v>
      </c>
      <c r="B18" s="3">
        <v>27.911941493112685</v>
      </c>
      <c r="C18" s="3">
        <v>34.348414899701559</v>
      </c>
      <c r="D18" s="3">
        <v>31.133851238347066</v>
      </c>
      <c r="E18" s="3">
        <v>19.124203380868611</v>
      </c>
      <c r="F18" s="3">
        <v>23.006385497369976</v>
      </c>
      <c r="G18" s="3">
        <v>21.066684474464527</v>
      </c>
    </row>
    <row r="19" spans="1:7" ht="15.9" thickBot="1" x14ac:dyDescent="0.45">
      <c r="A19" s="52" t="s">
        <v>218</v>
      </c>
      <c r="B19" s="3">
        <v>43.935468858483048</v>
      </c>
      <c r="C19" s="3">
        <v>49.379400082973234</v>
      </c>
      <c r="D19" s="3">
        <v>46.712642135354834</v>
      </c>
      <c r="E19" s="3">
        <v>32.800717937532461</v>
      </c>
      <c r="F19" s="3">
        <v>38.280048718081218</v>
      </c>
      <c r="G19" s="3">
        <v>35.617961110498506</v>
      </c>
    </row>
    <row r="20" spans="1:7" ht="15.9" thickBot="1" x14ac:dyDescent="0.45">
      <c r="A20" s="52" t="s">
        <v>219</v>
      </c>
      <c r="B20" s="3">
        <v>25.66949429396017</v>
      </c>
      <c r="C20" s="3">
        <v>31.291586898821027</v>
      </c>
      <c r="D20" s="3">
        <v>28.508588465976626</v>
      </c>
      <c r="E20" s="3">
        <v>12.246049395004711</v>
      </c>
      <c r="F20" s="3">
        <v>14.827045698851189</v>
      </c>
      <c r="G20" s="3">
        <v>13.549234495083279</v>
      </c>
    </row>
    <row r="21" spans="1:7" ht="15.9" thickBot="1" x14ac:dyDescent="0.45">
      <c r="A21" s="52" t="s">
        <v>220</v>
      </c>
      <c r="B21" s="3">
        <v>41.980382027641845</v>
      </c>
      <c r="C21" s="3">
        <v>47.19855082059528</v>
      </c>
      <c r="D21" s="3">
        <v>44.735511360264503</v>
      </c>
      <c r="E21" s="3">
        <v>22.322901883006764</v>
      </c>
      <c r="F21" s="3">
        <v>25.170471346120571</v>
      </c>
      <c r="G21" s="3">
        <v>23.831435843742756</v>
      </c>
    </row>
    <row r="22" spans="1:7" ht="15.9" thickBot="1" x14ac:dyDescent="0.45">
      <c r="A22" s="52" t="s">
        <v>221</v>
      </c>
      <c r="B22" s="3">
        <v>25.542270828246767</v>
      </c>
      <c r="C22" s="3">
        <v>30.568856067059873</v>
      </c>
      <c r="D22" s="3">
        <v>28.062562302676604</v>
      </c>
      <c r="E22" s="3">
        <v>15.319557794646371</v>
      </c>
      <c r="F22" s="3">
        <v>19.358906379564349</v>
      </c>
      <c r="G22" s="3">
        <v>17.333757384873316</v>
      </c>
    </row>
    <row r="23" spans="1:7" ht="15.9" thickBot="1" x14ac:dyDescent="0.45">
      <c r="A23" s="52" t="s">
        <v>222</v>
      </c>
      <c r="B23" s="3">
        <v>57.827563473263275</v>
      </c>
      <c r="C23" s="3">
        <v>64.077926186049623</v>
      </c>
      <c r="D23" s="3">
        <v>61.016584727599735</v>
      </c>
      <c r="E23" s="3">
        <v>46.484688674849814</v>
      </c>
      <c r="F23" s="3">
        <v>51.154034527598526</v>
      </c>
      <c r="G23" s="3">
        <v>48.872793305443295</v>
      </c>
    </row>
    <row r="24" spans="1:7" ht="15.9" thickBot="1" x14ac:dyDescent="0.45">
      <c r="A24" s="52" t="s">
        <v>223</v>
      </c>
      <c r="B24" s="3">
        <v>28.96806280356116</v>
      </c>
      <c r="C24" s="3">
        <v>29.802656412946089</v>
      </c>
      <c r="D24" s="3">
        <v>29.38612382012986</v>
      </c>
      <c r="E24" s="3">
        <v>30.450057260591613</v>
      </c>
      <c r="F24" s="3">
        <v>30.537682768259373</v>
      </c>
      <c r="G24" s="3">
        <v>30.493881185818992</v>
      </c>
    </row>
    <row r="25" spans="1:7" ht="15.9" thickBot="1" x14ac:dyDescent="0.45">
      <c r="A25" s="52" t="s">
        <v>15</v>
      </c>
      <c r="B25" s="3">
        <v>24.308641902004414</v>
      </c>
      <c r="C25" s="3">
        <v>29.673065489859944</v>
      </c>
      <c r="D25" s="3">
        <v>27.076992737881884</v>
      </c>
      <c r="E25" s="3">
        <v>16.683981149532947</v>
      </c>
      <c r="F25" s="3">
        <v>21.67778194216929</v>
      </c>
      <c r="G25" s="3">
        <v>19.264272924782876</v>
      </c>
    </row>
    <row r="26" spans="1:7" ht="15.45" x14ac:dyDescent="0.4">
      <c r="A26" s="91" t="s">
        <v>16</v>
      </c>
      <c r="B26" s="92"/>
      <c r="C26" s="92"/>
      <c r="D26" s="92"/>
      <c r="E26" s="92"/>
      <c r="F26" s="92"/>
      <c r="G26" s="93"/>
    </row>
    <row r="27" spans="1:7" ht="15.9" thickBot="1" x14ac:dyDescent="0.45">
      <c r="A27" s="4" t="s">
        <v>17</v>
      </c>
      <c r="B27" s="5">
        <v>30.211665028022981</v>
      </c>
      <c r="C27" s="5">
        <v>35.720851770541074</v>
      </c>
      <c r="D27" s="5">
        <v>33.03770811952235</v>
      </c>
      <c r="E27" s="5">
        <v>21.674896918981311</v>
      </c>
      <c r="F27" s="5">
        <v>26.541967981148286</v>
      </c>
      <c r="G27" s="3">
        <v>24.173095604074966</v>
      </c>
    </row>
    <row r="28" spans="1:7" ht="15.9" thickBot="1" x14ac:dyDescent="0.45">
      <c r="A28" s="4" t="s">
        <v>20</v>
      </c>
      <c r="B28" s="5">
        <v>32.320898810935105</v>
      </c>
      <c r="C28" s="5">
        <v>37.057880484464974</v>
      </c>
      <c r="D28" s="5">
        <v>34.700363271190731</v>
      </c>
      <c r="E28" s="5">
        <v>22.358359287597743</v>
      </c>
      <c r="F28" s="5">
        <v>25.274484736825066</v>
      </c>
      <c r="G28" s="3">
        <v>23.826499559356623</v>
      </c>
    </row>
    <row r="29" spans="1:7" ht="15.45" x14ac:dyDescent="0.4">
      <c r="A29" s="91" t="s">
        <v>21</v>
      </c>
      <c r="B29" s="92"/>
      <c r="C29" s="92"/>
      <c r="D29" s="92"/>
      <c r="E29" s="92"/>
      <c r="F29" s="92"/>
      <c r="G29" s="93"/>
    </row>
    <row r="30" spans="1:7" ht="15.9" thickBot="1" x14ac:dyDescent="0.45">
      <c r="A30" s="2" t="s">
        <v>22</v>
      </c>
      <c r="B30" s="5">
        <v>39.41631449983916</v>
      </c>
      <c r="C30" s="5">
        <v>39.205682801606734</v>
      </c>
      <c r="D30" s="5">
        <v>39.315324563769074</v>
      </c>
      <c r="E30" s="5">
        <v>28.967756935633719</v>
      </c>
      <c r="F30" s="5">
        <v>27.496544418270542</v>
      </c>
      <c r="G30" s="5">
        <v>28.260139712103697</v>
      </c>
    </row>
    <row r="31" spans="1:7" ht="15.9" thickBot="1" x14ac:dyDescent="0.45">
      <c r="A31" s="2" t="s">
        <v>23</v>
      </c>
      <c r="B31" s="5">
        <v>31.577873905142411</v>
      </c>
      <c r="C31" s="5">
        <v>29.633821366870695</v>
      </c>
      <c r="D31" s="5">
        <v>30.650727475038021</v>
      </c>
      <c r="E31" s="5">
        <v>19.467719240489149</v>
      </c>
      <c r="F31" s="5">
        <v>19.574038298983652</v>
      </c>
      <c r="G31" s="5">
        <v>19.518476505781166</v>
      </c>
    </row>
    <row r="32" spans="1:7" ht="15.9" thickBot="1" x14ac:dyDescent="0.45">
      <c r="A32" s="2" t="s">
        <v>24</v>
      </c>
      <c r="B32" s="5">
        <v>26.398808101081698</v>
      </c>
      <c r="C32" s="5">
        <v>28.057527660036254</v>
      </c>
      <c r="D32" s="5">
        <v>27.209155887002634</v>
      </c>
      <c r="E32" s="5">
        <v>16.844987799858789</v>
      </c>
      <c r="F32" s="5">
        <v>17.692278968160068</v>
      </c>
      <c r="G32" s="5">
        <v>17.259511832765916</v>
      </c>
    </row>
    <row r="33" spans="1:7" ht="15.9" thickBot="1" x14ac:dyDescent="0.45">
      <c r="A33" s="2" t="s">
        <v>25</v>
      </c>
      <c r="B33" s="5">
        <v>25.85476801968958</v>
      </c>
      <c r="C33" s="5">
        <v>37.460518669315327</v>
      </c>
      <c r="D33" s="5">
        <v>32.104268731998303</v>
      </c>
      <c r="E33" s="5">
        <v>17.854623108746186</v>
      </c>
      <c r="F33" s="5">
        <v>26.577578898051513</v>
      </c>
      <c r="G33" s="5">
        <v>22.560492696808726</v>
      </c>
    </row>
    <row r="34" spans="1:7" ht="15.9" thickBot="1" x14ac:dyDescent="0.45">
      <c r="A34" s="2" t="s">
        <v>26</v>
      </c>
      <c r="B34" s="5">
        <v>57.626188811275917</v>
      </c>
      <c r="C34" s="5">
        <v>63.083981566159487</v>
      </c>
      <c r="D34" s="5">
        <v>60.10297355260542</v>
      </c>
      <c r="E34" s="5">
        <v>49.101294475871995</v>
      </c>
      <c r="F34" s="5">
        <v>49.134812565283205</v>
      </c>
      <c r="G34" s="5">
        <v>49.116575992512992</v>
      </c>
    </row>
    <row r="35" spans="1:7" ht="15.9" thickBot="1" x14ac:dyDescent="0.45">
      <c r="A35" s="91" t="s">
        <v>27</v>
      </c>
      <c r="B35" s="92"/>
      <c r="C35" s="92"/>
      <c r="D35" s="92"/>
      <c r="E35" s="92"/>
      <c r="F35" s="92"/>
      <c r="G35" s="93"/>
    </row>
    <row r="36" spans="1:7" ht="15.9" thickBot="1" x14ac:dyDescent="0.45">
      <c r="A36" s="57" t="s">
        <v>28</v>
      </c>
      <c r="B36" s="3">
        <v>33.037645450180889</v>
      </c>
      <c r="C36" s="3">
        <v>38.111676838823549</v>
      </c>
      <c r="D36" s="3">
        <v>35.767823444577687</v>
      </c>
      <c r="E36" s="3">
        <v>25.144790450388715</v>
      </c>
      <c r="F36" s="3">
        <v>27.176318599287523</v>
      </c>
      <c r="G36" s="3">
        <v>26.220685325298192</v>
      </c>
    </row>
    <row r="37" spans="1:7" ht="15.9" thickBot="1" x14ac:dyDescent="0.45">
      <c r="A37" s="57" t="s">
        <v>224</v>
      </c>
      <c r="B37" s="3">
        <v>29.432990395850091</v>
      </c>
      <c r="C37" s="3">
        <v>32.555138317753837</v>
      </c>
      <c r="D37" s="3">
        <v>30.926874621656264</v>
      </c>
      <c r="E37" s="3">
        <v>18.338267894042801</v>
      </c>
      <c r="F37" s="3">
        <v>21.793056972881452</v>
      </c>
      <c r="G37" s="3">
        <v>19.993171821446239</v>
      </c>
    </row>
    <row r="38" spans="1:7" ht="15.9" thickBot="1" x14ac:dyDescent="0.45">
      <c r="A38" s="57" t="s">
        <v>29</v>
      </c>
      <c r="B38" s="3">
        <v>26.225840703743287</v>
      </c>
      <c r="C38" s="3">
        <v>34.910948131879636</v>
      </c>
      <c r="D38" s="3">
        <v>30.404027652380904</v>
      </c>
      <c r="E38" s="3">
        <v>17.794618521678057</v>
      </c>
      <c r="F38" s="3">
        <v>24.027871162817029</v>
      </c>
      <c r="G38" s="3">
        <v>20.800068904928608</v>
      </c>
    </row>
    <row r="39" spans="1:7" ht="15.9" thickBot="1" x14ac:dyDescent="0.45">
      <c r="A39" s="57" t="s">
        <v>225</v>
      </c>
      <c r="B39" s="3">
        <v>23.185204925346923</v>
      </c>
      <c r="C39" s="3">
        <v>32.52843182869956</v>
      </c>
      <c r="D39" s="3">
        <v>27.16082766684595</v>
      </c>
      <c r="E39" s="3">
        <v>15.471861634132592</v>
      </c>
      <c r="F39" s="3">
        <v>22.519467733820314</v>
      </c>
      <c r="G39" s="3">
        <v>18.462330027562444</v>
      </c>
    </row>
    <row r="40" spans="1:7" ht="31.3" thickBot="1" x14ac:dyDescent="0.45">
      <c r="A40" s="57" t="s">
        <v>226</v>
      </c>
      <c r="B40" s="3">
        <v>24.528285801173105</v>
      </c>
      <c r="C40" s="3">
        <v>35.753697737171677</v>
      </c>
      <c r="D40" s="3">
        <v>29.785404268176364</v>
      </c>
      <c r="E40" s="3">
        <v>16.763106460905977</v>
      </c>
      <c r="F40" s="3">
        <v>27.331386278477936</v>
      </c>
      <c r="G40" s="3">
        <v>21.673658629297996</v>
      </c>
    </row>
    <row r="41" spans="1:7" ht="15.9" thickBot="1" x14ac:dyDescent="0.45">
      <c r="A41" s="57" t="s">
        <v>30</v>
      </c>
      <c r="B41" s="3">
        <v>21.960101388873252</v>
      </c>
      <c r="C41" s="3">
        <v>28.826508088478832</v>
      </c>
      <c r="D41" s="3">
        <v>24.142765329493127</v>
      </c>
      <c r="E41" s="3">
        <v>15.601525244499022</v>
      </c>
      <c r="F41" s="3">
        <v>25.421405087246928</v>
      </c>
      <c r="G41" s="3">
        <v>18.731754167323125</v>
      </c>
    </row>
    <row r="42" spans="1:7" ht="15.9" thickBot="1" x14ac:dyDescent="0.45">
      <c r="A42" s="53" t="s">
        <v>5</v>
      </c>
      <c r="B42" s="3">
        <v>31.689306658384787</v>
      </c>
      <c r="C42" s="3">
        <v>36.645462864278066</v>
      </c>
      <c r="D42" s="3">
        <v>34.194916105081383</v>
      </c>
      <c r="E42" s="3">
        <v>22.15427882221535</v>
      </c>
      <c r="F42" s="3">
        <v>25.663475771118723</v>
      </c>
      <c r="G42" s="3">
        <v>23.931449725367912</v>
      </c>
    </row>
    <row r="43" spans="1:7" ht="15.45" x14ac:dyDescent="0.4">
      <c r="D43" s="7" t="s">
        <v>231</v>
      </c>
    </row>
  </sheetData>
  <mergeCells count="8">
    <mergeCell ref="A1:G1"/>
    <mergeCell ref="A3:A4"/>
    <mergeCell ref="B3:D3"/>
    <mergeCell ref="A26:G26"/>
    <mergeCell ref="A29:G29"/>
    <mergeCell ref="A35:G35"/>
    <mergeCell ref="E3:G3"/>
    <mergeCell ref="A5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activeCell="H9" sqref="H9"/>
    </sheetView>
  </sheetViews>
  <sheetFormatPr baseColWidth="10" defaultRowHeight="15.9" x14ac:dyDescent="0.45"/>
  <cols>
    <col min="1" max="1" width="18.07421875" style="84" customWidth="1"/>
    <col min="2" max="2" width="15" style="84" customWidth="1"/>
    <col min="3" max="16384" width="11.07421875" style="84"/>
  </cols>
  <sheetData>
    <row r="1" spans="1:7" ht="39.549999999999997" customHeight="1" x14ac:dyDescent="0.45">
      <c r="A1" s="108" t="s">
        <v>32</v>
      </c>
      <c r="B1" s="108"/>
      <c r="C1" s="108"/>
      <c r="D1" s="108"/>
      <c r="E1" s="108"/>
      <c r="F1" s="108"/>
      <c r="G1" s="108"/>
    </row>
    <row r="2" spans="1:7" ht="16.3" thickBot="1" x14ac:dyDescent="0.5"/>
    <row r="3" spans="1:7" x14ac:dyDescent="0.45">
      <c r="A3" s="109" t="s">
        <v>2</v>
      </c>
      <c r="B3" s="111" t="s">
        <v>33</v>
      </c>
      <c r="C3" s="113" t="s">
        <v>34</v>
      </c>
      <c r="D3" s="111" t="s">
        <v>35</v>
      </c>
      <c r="E3" s="111" t="s">
        <v>36</v>
      </c>
      <c r="F3" s="111" t="s">
        <v>37</v>
      </c>
      <c r="G3" s="111" t="s">
        <v>5</v>
      </c>
    </row>
    <row r="4" spans="1:7" ht="16.3" thickBot="1" x14ac:dyDescent="0.5">
      <c r="A4" s="110"/>
      <c r="B4" s="112"/>
      <c r="C4" s="114"/>
      <c r="D4" s="112"/>
      <c r="E4" s="112"/>
      <c r="F4" s="112"/>
      <c r="G4" s="112"/>
    </row>
    <row r="5" spans="1:7" ht="16.3" thickBot="1" x14ac:dyDescent="0.5">
      <c r="A5" s="105" t="s">
        <v>6</v>
      </c>
      <c r="B5" s="106"/>
      <c r="C5" s="106"/>
      <c r="D5" s="106"/>
      <c r="E5" s="106"/>
      <c r="F5" s="106"/>
      <c r="G5" s="107"/>
    </row>
    <row r="6" spans="1:7" ht="16.3" thickBot="1" x14ac:dyDescent="0.5">
      <c r="A6" s="44" t="s">
        <v>7</v>
      </c>
      <c r="B6" s="9">
        <v>25.225853506801855</v>
      </c>
      <c r="C6" s="9">
        <v>16.103300551918046</v>
      </c>
      <c r="D6" s="9">
        <v>15.374887448007824</v>
      </c>
      <c r="E6" s="9">
        <v>15.251564203403111</v>
      </c>
      <c r="F6" s="9">
        <v>31.231888205114338</v>
      </c>
      <c r="G6" s="9">
        <v>18.209106826583348</v>
      </c>
    </row>
    <row r="7" spans="1:7" ht="16.3" thickBot="1" x14ac:dyDescent="0.5">
      <c r="A7" s="44" t="s">
        <v>8</v>
      </c>
      <c r="B7" s="9">
        <v>23.347717699538808</v>
      </c>
      <c r="C7" s="9">
        <v>17.337318158998201</v>
      </c>
      <c r="D7" s="9">
        <v>14.892864024188398</v>
      </c>
      <c r="E7" s="9">
        <v>18.672583644733713</v>
      </c>
      <c r="F7" s="9">
        <v>48.167029442953421</v>
      </c>
      <c r="G7" s="9">
        <v>20.704575595722289</v>
      </c>
    </row>
    <row r="8" spans="1:7" ht="16.3" thickBot="1" x14ac:dyDescent="0.5">
      <c r="A8" s="44" t="s">
        <v>9</v>
      </c>
      <c r="B8" s="9">
        <v>33.090249068444891</v>
      </c>
      <c r="C8" s="9">
        <v>23.596475188762444</v>
      </c>
      <c r="D8" s="9">
        <v>18.310543625126176</v>
      </c>
      <c r="E8" s="9">
        <v>23.66645710344341</v>
      </c>
      <c r="F8" s="9">
        <v>54.887412257307297</v>
      </c>
      <c r="G8" s="9">
        <v>26.471446739668792</v>
      </c>
    </row>
    <row r="9" spans="1:7" ht="16.3" thickBot="1" x14ac:dyDescent="0.5">
      <c r="A9" s="44" t="s">
        <v>10</v>
      </c>
      <c r="B9" s="9">
        <v>29.030354778653866</v>
      </c>
      <c r="C9" s="9">
        <v>18.807629245092087</v>
      </c>
      <c r="D9" s="9">
        <v>19.69640100945275</v>
      </c>
      <c r="E9" s="9">
        <v>19.985304541340128</v>
      </c>
      <c r="F9" s="9">
        <v>47.69033535078399</v>
      </c>
      <c r="G9" s="9">
        <v>23.167459301466089</v>
      </c>
    </row>
    <row r="10" spans="1:7" ht="16.3" thickBot="1" x14ac:dyDescent="0.5">
      <c r="A10" s="44" t="s">
        <v>11</v>
      </c>
      <c r="B10" s="9">
        <v>51.775373362511381</v>
      </c>
      <c r="C10" s="9">
        <v>36.418026687029219</v>
      </c>
      <c r="D10" s="9">
        <v>33.76991068661971</v>
      </c>
      <c r="E10" s="9">
        <v>48.128439013072892</v>
      </c>
      <c r="F10" s="9">
        <v>84.989701770788571</v>
      </c>
      <c r="G10" s="9">
        <v>47.653073935183826</v>
      </c>
    </row>
    <row r="11" spans="1:7" ht="16.3" thickBot="1" x14ac:dyDescent="0.5">
      <c r="A11" s="44" t="s">
        <v>12</v>
      </c>
      <c r="B11" s="9">
        <v>56.04873984033938</v>
      </c>
      <c r="C11" s="9">
        <v>33.911836537275228</v>
      </c>
      <c r="D11" s="9">
        <v>33.047290455773897</v>
      </c>
      <c r="E11" s="9">
        <v>42.139426533445864</v>
      </c>
      <c r="F11" s="9">
        <v>75.194493492765872</v>
      </c>
      <c r="G11" s="9">
        <v>42.770749294291583</v>
      </c>
    </row>
    <row r="12" spans="1:7" x14ac:dyDescent="0.45">
      <c r="A12" s="44" t="s">
        <v>13</v>
      </c>
      <c r="B12" s="9">
        <v>23.173947934100454</v>
      </c>
      <c r="C12" s="9">
        <v>16.29046873598416</v>
      </c>
      <c r="D12" s="9">
        <v>9.8037361305378639</v>
      </c>
      <c r="E12" s="9">
        <v>28.893570208013209</v>
      </c>
      <c r="F12" s="9">
        <v>66.999197123619936</v>
      </c>
      <c r="G12" s="9">
        <v>25.08516869585441</v>
      </c>
    </row>
    <row r="13" spans="1:7" ht="16.3" thickBot="1" x14ac:dyDescent="0.5">
      <c r="A13" s="44" t="s">
        <v>14</v>
      </c>
      <c r="B13" s="9">
        <v>55.334104430793666</v>
      </c>
      <c r="C13" s="9">
        <v>47.936234329473727</v>
      </c>
      <c r="D13" s="9">
        <v>38.961134975998114</v>
      </c>
      <c r="E13" s="9">
        <v>43.266383728037269</v>
      </c>
      <c r="F13" s="9">
        <v>74.863913574387922</v>
      </c>
      <c r="G13" s="9">
        <v>46.241167701568124</v>
      </c>
    </row>
    <row r="14" spans="1:7" ht="16.3" thickBot="1" x14ac:dyDescent="0.5">
      <c r="A14" s="44" t="s">
        <v>214</v>
      </c>
      <c r="B14" s="9">
        <v>3.4643838615076006</v>
      </c>
      <c r="C14" s="9">
        <v>7.4078410953485188</v>
      </c>
      <c r="D14" s="9">
        <v>8.5834904549695246</v>
      </c>
      <c r="E14" s="9">
        <v>8.1218752483615582</v>
      </c>
      <c r="F14" s="9">
        <v>21.961594753520082</v>
      </c>
      <c r="G14" s="9">
        <v>7.5384765035315864</v>
      </c>
    </row>
    <row r="15" spans="1:7" ht="16.3" thickBot="1" x14ac:dyDescent="0.5">
      <c r="A15" s="44" t="s">
        <v>31</v>
      </c>
      <c r="B15" s="9">
        <v>28.556808371627803</v>
      </c>
      <c r="C15" s="9">
        <v>21.550138836356105</v>
      </c>
      <c r="D15" s="9">
        <v>25.112711920159299</v>
      </c>
      <c r="E15" s="9">
        <v>35.795207506345015</v>
      </c>
      <c r="F15" s="9">
        <v>79.268566645111633</v>
      </c>
      <c r="G15" s="9">
        <v>32.414574500576911</v>
      </c>
    </row>
    <row r="16" spans="1:7" ht="16.3" thickBot="1" x14ac:dyDescent="0.5">
      <c r="A16" s="44" t="s">
        <v>215</v>
      </c>
      <c r="B16" s="9">
        <v>26.318702531140243</v>
      </c>
      <c r="C16" s="9">
        <v>21.220250524194693</v>
      </c>
      <c r="D16" s="9">
        <v>21.002519880807906</v>
      </c>
      <c r="E16" s="9">
        <v>32.152946449868772</v>
      </c>
      <c r="F16" s="9">
        <v>64.384223136262449</v>
      </c>
      <c r="G16" s="9">
        <v>29.12560352084202</v>
      </c>
    </row>
    <row r="17" spans="1:7" ht="16.3" thickBot="1" x14ac:dyDescent="0.5">
      <c r="A17" s="44" t="s">
        <v>216</v>
      </c>
      <c r="B17" s="9">
        <v>23.539514957655619</v>
      </c>
      <c r="C17" s="9">
        <v>17.936797007858022</v>
      </c>
      <c r="D17" s="9">
        <v>12.745691712620594</v>
      </c>
      <c r="E17" s="9">
        <v>17.670685785278675</v>
      </c>
      <c r="F17" s="9">
        <v>49.880473147943817</v>
      </c>
      <c r="G17" s="9">
        <v>20.083443317788451</v>
      </c>
    </row>
    <row r="18" spans="1:7" ht="16.3" thickBot="1" x14ac:dyDescent="0.5">
      <c r="A18" s="44" t="s">
        <v>217</v>
      </c>
      <c r="B18" s="9">
        <v>25.301676329559854</v>
      </c>
      <c r="C18" s="9">
        <v>17.018347911244177</v>
      </c>
      <c r="D18" s="9">
        <v>16.24538056038682</v>
      </c>
      <c r="E18" s="9">
        <v>19.292127770521997</v>
      </c>
      <c r="F18" s="9">
        <v>41.667720652541256</v>
      </c>
      <c r="G18" s="9">
        <v>21.066684474464527</v>
      </c>
    </row>
    <row r="19" spans="1:7" ht="16.3" thickBot="1" x14ac:dyDescent="0.5">
      <c r="A19" s="44" t="s">
        <v>229</v>
      </c>
      <c r="B19" s="9">
        <v>36.030414940973046</v>
      </c>
      <c r="C19" s="9">
        <v>27.456749644488713</v>
      </c>
      <c r="D19" s="9">
        <v>27.958496444154424</v>
      </c>
      <c r="E19" s="9">
        <v>36.44761706991634</v>
      </c>
      <c r="F19" s="9">
        <v>69.033258777249429</v>
      </c>
      <c r="G19" s="9">
        <v>35.617961110498506</v>
      </c>
    </row>
    <row r="20" spans="1:7" ht="16.3" thickBot="1" x14ac:dyDescent="0.5">
      <c r="A20" s="44" t="s">
        <v>219</v>
      </c>
      <c r="B20" s="9">
        <v>11.957023392219343</v>
      </c>
      <c r="C20" s="9">
        <v>10.252655397306109</v>
      </c>
      <c r="D20" s="9">
        <v>11.973387477838974</v>
      </c>
      <c r="E20" s="9">
        <v>13.06715535092744</v>
      </c>
      <c r="F20" s="9">
        <v>33.962587036996325</v>
      </c>
      <c r="G20" s="9">
        <v>13.549234495083279</v>
      </c>
    </row>
    <row r="21" spans="1:7" ht="16.3" thickBot="1" x14ac:dyDescent="0.5">
      <c r="A21" s="44" t="s">
        <v>220</v>
      </c>
      <c r="B21" s="9">
        <v>28.846907504637702</v>
      </c>
      <c r="C21" s="9">
        <v>15.834097442858862</v>
      </c>
      <c r="D21" s="9">
        <v>15.09459592135474</v>
      </c>
      <c r="E21" s="9">
        <v>25.51491310506897</v>
      </c>
      <c r="F21" s="9">
        <v>41.079426263573133</v>
      </c>
      <c r="G21" s="9">
        <v>23.831435843742756</v>
      </c>
    </row>
    <row r="22" spans="1:7" ht="16.3" thickBot="1" x14ac:dyDescent="0.5">
      <c r="A22" s="44" t="s">
        <v>221</v>
      </c>
      <c r="B22" s="9">
        <v>24.928102354593321</v>
      </c>
      <c r="C22" s="9">
        <v>14.133936657310517</v>
      </c>
      <c r="D22" s="9">
        <v>10.500551040974015</v>
      </c>
      <c r="E22" s="9">
        <v>14.953726819065526</v>
      </c>
      <c r="F22" s="9">
        <v>34.509110757899222</v>
      </c>
      <c r="G22" s="9">
        <v>17.333757384873316</v>
      </c>
    </row>
    <row r="23" spans="1:7" ht="16.3" thickBot="1" x14ac:dyDescent="0.5">
      <c r="A23" s="44" t="s">
        <v>222</v>
      </c>
      <c r="B23" s="9">
        <v>68.935519232886847</v>
      </c>
      <c r="C23" s="9">
        <v>39.321523523270173</v>
      </c>
      <c r="D23" s="9">
        <v>29.167442002549198</v>
      </c>
      <c r="E23" s="9">
        <v>46.134183872427151</v>
      </c>
      <c r="F23" s="9">
        <v>70.319297476413055</v>
      </c>
      <c r="G23" s="9">
        <v>48.872793305443295</v>
      </c>
    </row>
    <row r="24" spans="1:7" ht="16.3" thickBot="1" x14ac:dyDescent="0.5">
      <c r="A24" s="44" t="s">
        <v>223</v>
      </c>
      <c r="B24" s="9">
        <v>38.201286978781283</v>
      </c>
      <c r="C24" s="9">
        <v>25.705939785731452</v>
      </c>
      <c r="D24" s="9">
        <v>22.502688868448789</v>
      </c>
      <c r="E24" s="9">
        <v>27.054759003241603</v>
      </c>
      <c r="F24" s="9">
        <v>63.877880408053969</v>
      </c>
      <c r="G24" s="9">
        <v>30.493881185818992</v>
      </c>
    </row>
    <row r="25" spans="1:7" ht="16.3" thickBot="1" x14ac:dyDescent="0.5">
      <c r="A25" s="44" t="s">
        <v>15</v>
      </c>
      <c r="B25" s="9">
        <v>22.954797073242105</v>
      </c>
      <c r="C25" s="9">
        <v>15.892833780968827</v>
      </c>
      <c r="D25" s="9">
        <v>12.378025600184047</v>
      </c>
      <c r="E25" s="9">
        <v>18.578839831686931</v>
      </c>
      <c r="F25" s="9">
        <v>43.306225673001038</v>
      </c>
      <c r="G25" s="9">
        <v>19.264272924782876</v>
      </c>
    </row>
    <row r="26" spans="1:7" ht="16.3" thickBot="1" x14ac:dyDescent="0.5">
      <c r="A26" s="105" t="s">
        <v>16</v>
      </c>
      <c r="B26" s="106"/>
      <c r="C26" s="106"/>
      <c r="D26" s="106"/>
      <c r="E26" s="106"/>
      <c r="F26" s="106"/>
      <c r="G26" s="107"/>
    </row>
    <row r="27" spans="1:7" ht="16.3" thickBot="1" x14ac:dyDescent="0.5">
      <c r="A27" s="8" t="s">
        <v>17</v>
      </c>
      <c r="B27" s="9">
        <v>28.978409611433413</v>
      </c>
      <c r="C27" s="9">
        <v>20.401346332454576</v>
      </c>
      <c r="D27" s="9">
        <v>16.260344659854763</v>
      </c>
      <c r="E27" s="9">
        <v>23.097401071385505</v>
      </c>
      <c r="F27" s="9">
        <v>50.140470896406853</v>
      </c>
      <c r="G27" s="9">
        <v>24.173095604074966</v>
      </c>
    </row>
    <row r="28" spans="1:7" ht="16.3" thickBot="1" x14ac:dyDescent="0.5">
      <c r="A28" s="10" t="s">
        <v>38</v>
      </c>
      <c r="B28" s="9">
        <v>22.954797073242105</v>
      </c>
      <c r="C28" s="9">
        <v>15.892833780968827</v>
      </c>
      <c r="D28" s="9">
        <v>12.378025600184047</v>
      </c>
      <c r="E28" s="9">
        <v>18.578839831686931</v>
      </c>
      <c r="F28" s="9">
        <v>43.306225673001038</v>
      </c>
      <c r="G28" s="9">
        <v>19.264272924782876</v>
      </c>
    </row>
    <row r="29" spans="1:7" ht="16.3" thickBot="1" x14ac:dyDescent="0.5">
      <c r="A29" s="10" t="s">
        <v>39</v>
      </c>
      <c r="B29" s="9">
        <v>35.57219384030423</v>
      </c>
      <c r="C29" s="9">
        <v>24.947021805366106</v>
      </c>
      <c r="D29" s="9">
        <v>20.814077191330757</v>
      </c>
      <c r="E29" s="9">
        <v>28.110012278890821</v>
      </c>
      <c r="F29" s="9">
        <v>56.443190344603835</v>
      </c>
      <c r="G29" s="9">
        <v>29.498986926391034</v>
      </c>
    </row>
    <row r="30" spans="1:7" ht="16.3" thickBot="1" x14ac:dyDescent="0.5">
      <c r="A30" s="8" t="s">
        <v>20</v>
      </c>
      <c r="B30" s="9">
        <v>27.982280237103772</v>
      </c>
      <c r="C30" s="9">
        <v>19.200159876421306</v>
      </c>
      <c r="D30" s="9">
        <v>17.717172855227236</v>
      </c>
      <c r="E30" s="9">
        <v>22.293525529200057</v>
      </c>
      <c r="F30" s="9">
        <v>48.761319905302209</v>
      </c>
      <c r="G30" s="9">
        <v>23.826499559356623</v>
      </c>
    </row>
    <row r="31" spans="1:7" ht="16.3" thickBot="1" x14ac:dyDescent="0.5">
      <c r="A31" s="105" t="s">
        <v>40</v>
      </c>
      <c r="B31" s="106"/>
      <c r="C31" s="106"/>
      <c r="D31" s="106"/>
      <c r="E31" s="106"/>
      <c r="F31" s="106"/>
      <c r="G31" s="107"/>
    </row>
    <row r="32" spans="1:7" ht="16.3" thickBot="1" x14ac:dyDescent="0.5">
      <c r="A32" s="8" t="s">
        <v>28</v>
      </c>
      <c r="B32" s="9">
        <v>0</v>
      </c>
      <c r="C32" s="9">
        <v>0</v>
      </c>
      <c r="D32" s="9">
        <v>0</v>
      </c>
      <c r="E32" s="9">
        <v>25.481397814385371</v>
      </c>
      <c r="F32" s="9">
        <v>51.891974637263502</v>
      </c>
      <c r="G32" s="9">
        <v>33.291189926837347</v>
      </c>
    </row>
    <row r="33" spans="1:7" ht="16.3" thickBot="1" x14ac:dyDescent="0.5">
      <c r="A33" s="8" t="s">
        <v>41</v>
      </c>
      <c r="B33" s="9">
        <v>0</v>
      </c>
      <c r="C33" s="9">
        <v>0</v>
      </c>
      <c r="D33" s="9">
        <v>0</v>
      </c>
      <c r="E33" s="9">
        <v>24.637178108876029</v>
      </c>
      <c r="F33" s="9">
        <v>47.42987802298353</v>
      </c>
      <c r="G33" s="9">
        <v>28.634078909399037</v>
      </c>
    </row>
    <row r="34" spans="1:7" ht="16.3" thickBot="1" x14ac:dyDescent="0.5">
      <c r="A34" s="8" t="s">
        <v>29</v>
      </c>
      <c r="B34" s="9">
        <v>0</v>
      </c>
      <c r="C34" s="9">
        <v>0</v>
      </c>
      <c r="D34" s="9">
        <v>0</v>
      </c>
      <c r="E34" s="9">
        <v>28.394597325643133</v>
      </c>
      <c r="F34" s="9">
        <v>45.210513406449728</v>
      </c>
      <c r="G34" s="9">
        <v>31.304142793573725</v>
      </c>
    </row>
    <row r="35" spans="1:7" ht="16.3" thickBot="1" x14ac:dyDescent="0.5">
      <c r="A35" s="58" t="s">
        <v>230</v>
      </c>
      <c r="B35" s="9">
        <v>0</v>
      </c>
      <c r="C35" s="9">
        <v>0</v>
      </c>
      <c r="D35" s="9">
        <v>0</v>
      </c>
      <c r="E35" s="9">
        <v>19.549025126235687</v>
      </c>
      <c r="F35" s="9">
        <v>39.957294690565661</v>
      </c>
      <c r="G35" s="9">
        <v>21.417460130515064</v>
      </c>
    </row>
    <row r="36" spans="1:7" ht="16.3" thickBot="1" x14ac:dyDescent="0.5">
      <c r="A36" s="8" t="s">
        <v>226</v>
      </c>
      <c r="B36" s="9">
        <v>0</v>
      </c>
      <c r="C36" s="9">
        <v>0</v>
      </c>
      <c r="D36" s="9">
        <v>0</v>
      </c>
      <c r="E36" s="9">
        <v>22.140066123493991</v>
      </c>
      <c r="F36" s="9">
        <v>39.439450669492267</v>
      </c>
      <c r="G36" s="9">
        <v>24.544977858167439</v>
      </c>
    </row>
    <row r="37" spans="1:7" ht="16.3" thickBot="1" x14ac:dyDescent="0.5">
      <c r="A37" s="8" t="s">
        <v>30</v>
      </c>
      <c r="B37" s="9">
        <v>0</v>
      </c>
      <c r="C37" s="9">
        <v>0</v>
      </c>
      <c r="D37" s="9">
        <v>0</v>
      </c>
      <c r="E37" s="9">
        <v>15.887223989873627</v>
      </c>
      <c r="F37" s="9">
        <v>38.500256775322462</v>
      </c>
      <c r="G37" s="9">
        <v>19.600080860481317</v>
      </c>
    </row>
    <row r="38" spans="1:7" ht="16.3" thickBot="1" x14ac:dyDescent="0.5">
      <c r="A38" s="54" t="s">
        <v>42</v>
      </c>
      <c r="B38" s="59">
        <v>0</v>
      </c>
      <c r="C38" s="59">
        <v>0</v>
      </c>
      <c r="D38" s="59">
        <v>0</v>
      </c>
      <c r="E38" s="59">
        <v>24.769021008558042</v>
      </c>
      <c r="F38" s="59">
        <v>50.27345801355667</v>
      </c>
      <c r="G38" s="59">
        <v>31.191872570191482</v>
      </c>
    </row>
    <row r="40" spans="1:7" x14ac:dyDescent="0.45">
      <c r="B40" s="7" t="s">
        <v>231</v>
      </c>
    </row>
  </sheetData>
  <mergeCells count="11">
    <mergeCell ref="A5:G5"/>
    <mergeCell ref="A26:G26"/>
    <mergeCell ref="A31:G31"/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D8F2-67B6-410A-9F0A-57F6B5125642}">
  <dimension ref="A1:P40"/>
  <sheetViews>
    <sheetView workbookViewId="0">
      <selection activeCell="D5" sqref="D5"/>
    </sheetView>
  </sheetViews>
  <sheetFormatPr baseColWidth="10" defaultColWidth="8.921875" defaultRowHeight="14.15" x14ac:dyDescent="0.35"/>
  <cols>
    <col min="1" max="1" width="13.61328125" style="184" customWidth="1"/>
    <col min="2" max="2" width="10.3046875" style="184" customWidth="1"/>
    <col min="3" max="4" width="9.61328125" style="184" customWidth="1"/>
    <col min="5" max="5" width="9.53515625" style="184" customWidth="1"/>
    <col min="6" max="6" width="9.61328125" style="184" customWidth="1"/>
    <col min="7" max="8" width="13.61328125" style="184" customWidth="1"/>
    <col min="9" max="9" width="9.53515625" style="184" customWidth="1"/>
    <col min="10" max="10" width="9.61328125" style="184" customWidth="1"/>
    <col min="11" max="12" width="10.61328125" style="184" customWidth="1"/>
    <col min="13" max="14" width="13.61328125" style="184" customWidth="1"/>
    <col min="15" max="15" width="9.53515625" style="184" customWidth="1"/>
    <col min="16" max="16" width="9.61328125" style="184" customWidth="1"/>
    <col min="17" max="18" width="10.61328125" style="184" customWidth="1"/>
    <col min="19" max="20" width="12.921875" style="184" customWidth="1"/>
    <col min="21" max="21" width="9.53515625" style="184" customWidth="1"/>
    <col min="22" max="22" width="9.61328125" style="184" customWidth="1"/>
    <col min="23" max="23" width="9.53515625" style="184" customWidth="1"/>
    <col min="24" max="24" width="9.61328125" style="184" customWidth="1"/>
    <col min="25" max="26" width="12.4609375" style="184" customWidth="1"/>
    <col min="27" max="27" width="9.53515625" style="184" customWidth="1"/>
    <col min="28" max="28" width="9.61328125" style="184" customWidth="1"/>
    <col min="29" max="29" width="13" style="184" customWidth="1"/>
    <col min="30" max="30" width="13.61328125" style="184" customWidth="1"/>
    <col min="31" max="256" width="8.921875" style="184"/>
    <col min="257" max="257" width="18.07421875" style="184" customWidth="1"/>
    <col min="258" max="258" width="22.61328125" style="184" customWidth="1"/>
    <col min="259" max="260" width="9.61328125" style="184" customWidth="1"/>
    <col min="261" max="261" width="9.53515625" style="184" customWidth="1"/>
    <col min="262" max="262" width="9.61328125" style="184" customWidth="1"/>
    <col min="263" max="264" width="13.61328125" style="184" customWidth="1"/>
    <col min="265" max="265" width="9.53515625" style="184" customWidth="1"/>
    <col min="266" max="266" width="9.61328125" style="184" customWidth="1"/>
    <col min="267" max="268" width="10.61328125" style="184" customWidth="1"/>
    <col min="269" max="270" width="13.61328125" style="184" customWidth="1"/>
    <col min="271" max="271" width="9.53515625" style="184" customWidth="1"/>
    <col min="272" max="272" width="9.61328125" style="184" customWidth="1"/>
    <col min="273" max="274" width="10.61328125" style="184" customWidth="1"/>
    <col min="275" max="276" width="12.921875" style="184" customWidth="1"/>
    <col min="277" max="277" width="9.53515625" style="184" customWidth="1"/>
    <col min="278" max="278" width="9.61328125" style="184" customWidth="1"/>
    <col min="279" max="279" width="9.53515625" style="184" customWidth="1"/>
    <col min="280" max="280" width="9.61328125" style="184" customWidth="1"/>
    <col min="281" max="282" width="12.4609375" style="184" customWidth="1"/>
    <col min="283" max="283" width="9.53515625" style="184" customWidth="1"/>
    <col min="284" max="284" width="9.61328125" style="184" customWidth="1"/>
    <col min="285" max="285" width="13" style="184" customWidth="1"/>
    <col min="286" max="286" width="13.61328125" style="184" customWidth="1"/>
    <col min="287" max="512" width="8.921875" style="184"/>
    <col min="513" max="513" width="18.07421875" style="184" customWidth="1"/>
    <col min="514" max="514" width="22.61328125" style="184" customWidth="1"/>
    <col min="515" max="516" width="9.61328125" style="184" customWidth="1"/>
    <col min="517" max="517" width="9.53515625" style="184" customWidth="1"/>
    <col min="518" max="518" width="9.61328125" style="184" customWidth="1"/>
    <col min="519" max="520" width="13.61328125" style="184" customWidth="1"/>
    <col min="521" max="521" width="9.53515625" style="184" customWidth="1"/>
    <col min="522" max="522" width="9.61328125" style="184" customWidth="1"/>
    <col min="523" max="524" width="10.61328125" style="184" customWidth="1"/>
    <col min="525" max="526" width="13.61328125" style="184" customWidth="1"/>
    <col min="527" max="527" width="9.53515625" style="184" customWidth="1"/>
    <col min="528" max="528" width="9.61328125" style="184" customWidth="1"/>
    <col min="529" max="530" width="10.61328125" style="184" customWidth="1"/>
    <col min="531" max="532" width="12.921875" style="184" customWidth="1"/>
    <col min="533" max="533" width="9.53515625" style="184" customWidth="1"/>
    <col min="534" max="534" width="9.61328125" style="184" customWidth="1"/>
    <col min="535" max="535" width="9.53515625" style="184" customWidth="1"/>
    <col min="536" max="536" width="9.61328125" style="184" customWidth="1"/>
    <col min="537" max="538" width="12.4609375" style="184" customWidth="1"/>
    <col min="539" max="539" width="9.53515625" style="184" customWidth="1"/>
    <col min="540" max="540" width="9.61328125" style="184" customWidth="1"/>
    <col min="541" max="541" width="13" style="184" customWidth="1"/>
    <col min="542" max="542" width="13.61328125" style="184" customWidth="1"/>
    <col min="543" max="768" width="8.921875" style="184"/>
    <col min="769" max="769" width="18.07421875" style="184" customWidth="1"/>
    <col min="770" max="770" width="22.61328125" style="184" customWidth="1"/>
    <col min="771" max="772" width="9.61328125" style="184" customWidth="1"/>
    <col min="773" max="773" width="9.53515625" style="184" customWidth="1"/>
    <col min="774" max="774" width="9.61328125" style="184" customWidth="1"/>
    <col min="775" max="776" width="13.61328125" style="184" customWidth="1"/>
    <col min="777" max="777" width="9.53515625" style="184" customWidth="1"/>
    <col min="778" max="778" width="9.61328125" style="184" customWidth="1"/>
    <col min="779" max="780" width="10.61328125" style="184" customWidth="1"/>
    <col min="781" max="782" width="13.61328125" style="184" customWidth="1"/>
    <col min="783" max="783" width="9.53515625" style="184" customWidth="1"/>
    <col min="784" max="784" width="9.61328125" style="184" customWidth="1"/>
    <col min="785" max="786" width="10.61328125" style="184" customWidth="1"/>
    <col min="787" max="788" width="12.921875" style="184" customWidth="1"/>
    <col min="789" max="789" width="9.53515625" style="184" customWidth="1"/>
    <col min="790" max="790" width="9.61328125" style="184" customWidth="1"/>
    <col min="791" max="791" width="9.53515625" style="184" customWidth="1"/>
    <col min="792" max="792" width="9.61328125" style="184" customWidth="1"/>
    <col min="793" max="794" width="12.4609375" style="184" customWidth="1"/>
    <col min="795" max="795" width="9.53515625" style="184" customWidth="1"/>
    <col min="796" max="796" width="9.61328125" style="184" customWidth="1"/>
    <col min="797" max="797" width="13" style="184" customWidth="1"/>
    <col min="798" max="798" width="13.61328125" style="184" customWidth="1"/>
    <col min="799" max="1024" width="8.921875" style="184"/>
    <col min="1025" max="1025" width="18.07421875" style="184" customWidth="1"/>
    <col min="1026" max="1026" width="22.61328125" style="184" customWidth="1"/>
    <col min="1027" max="1028" width="9.61328125" style="184" customWidth="1"/>
    <col min="1029" max="1029" width="9.53515625" style="184" customWidth="1"/>
    <col min="1030" max="1030" width="9.61328125" style="184" customWidth="1"/>
    <col min="1031" max="1032" width="13.61328125" style="184" customWidth="1"/>
    <col min="1033" max="1033" width="9.53515625" style="184" customWidth="1"/>
    <col min="1034" max="1034" width="9.61328125" style="184" customWidth="1"/>
    <col min="1035" max="1036" width="10.61328125" style="184" customWidth="1"/>
    <col min="1037" max="1038" width="13.61328125" style="184" customWidth="1"/>
    <col min="1039" max="1039" width="9.53515625" style="184" customWidth="1"/>
    <col min="1040" max="1040" width="9.61328125" style="184" customWidth="1"/>
    <col min="1041" max="1042" width="10.61328125" style="184" customWidth="1"/>
    <col min="1043" max="1044" width="12.921875" style="184" customWidth="1"/>
    <col min="1045" max="1045" width="9.53515625" style="184" customWidth="1"/>
    <col min="1046" max="1046" width="9.61328125" style="184" customWidth="1"/>
    <col min="1047" max="1047" width="9.53515625" style="184" customWidth="1"/>
    <col min="1048" max="1048" width="9.61328125" style="184" customWidth="1"/>
    <col min="1049" max="1050" width="12.4609375" style="184" customWidth="1"/>
    <col min="1051" max="1051" width="9.53515625" style="184" customWidth="1"/>
    <col min="1052" max="1052" width="9.61328125" style="184" customWidth="1"/>
    <col min="1053" max="1053" width="13" style="184" customWidth="1"/>
    <col min="1054" max="1054" width="13.61328125" style="184" customWidth="1"/>
    <col min="1055" max="1280" width="8.921875" style="184"/>
    <col min="1281" max="1281" width="18.07421875" style="184" customWidth="1"/>
    <col min="1282" max="1282" width="22.61328125" style="184" customWidth="1"/>
    <col min="1283" max="1284" width="9.61328125" style="184" customWidth="1"/>
    <col min="1285" max="1285" width="9.53515625" style="184" customWidth="1"/>
    <col min="1286" max="1286" width="9.61328125" style="184" customWidth="1"/>
    <col min="1287" max="1288" width="13.61328125" style="184" customWidth="1"/>
    <col min="1289" max="1289" width="9.53515625" style="184" customWidth="1"/>
    <col min="1290" max="1290" width="9.61328125" style="184" customWidth="1"/>
    <col min="1291" max="1292" width="10.61328125" style="184" customWidth="1"/>
    <col min="1293" max="1294" width="13.61328125" style="184" customWidth="1"/>
    <col min="1295" max="1295" width="9.53515625" style="184" customWidth="1"/>
    <col min="1296" max="1296" width="9.61328125" style="184" customWidth="1"/>
    <col min="1297" max="1298" width="10.61328125" style="184" customWidth="1"/>
    <col min="1299" max="1300" width="12.921875" style="184" customWidth="1"/>
    <col min="1301" max="1301" width="9.53515625" style="184" customWidth="1"/>
    <col min="1302" max="1302" width="9.61328125" style="184" customWidth="1"/>
    <col min="1303" max="1303" width="9.53515625" style="184" customWidth="1"/>
    <col min="1304" max="1304" width="9.61328125" style="184" customWidth="1"/>
    <col min="1305" max="1306" width="12.4609375" style="184" customWidth="1"/>
    <col min="1307" max="1307" width="9.53515625" style="184" customWidth="1"/>
    <col min="1308" max="1308" width="9.61328125" style="184" customWidth="1"/>
    <col min="1309" max="1309" width="13" style="184" customWidth="1"/>
    <col min="1310" max="1310" width="13.61328125" style="184" customWidth="1"/>
    <col min="1311" max="1536" width="8.921875" style="184"/>
    <col min="1537" max="1537" width="18.07421875" style="184" customWidth="1"/>
    <col min="1538" max="1538" width="22.61328125" style="184" customWidth="1"/>
    <col min="1539" max="1540" width="9.61328125" style="184" customWidth="1"/>
    <col min="1541" max="1541" width="9.53515625" style="184" customWidth="1"/>
    <col min="1542" max="1542" width="9.61328125" style="184" customWidth="1"/>
    <col min="1543" max="1544" width="13.61328125" style="184" customWidth="1"/>
    <col min="1545" max="1545" width="9.53515625" style="184" customWidth="1"/>
    <col min="1546" max="1546" width="9.61328125" style="184" customWidth="1"/>
    <col min="1547" max="1548" width="10.61328125" style="184" customWidth="1"/>
    <col min="1549" max="1550" width="13.61328125" style="184" customWidth="1"/>
    <col min="1551" max="1551" width="9.53515625" style="184" customWidth="1"/>
    <col min="1552" max="1552" width="9.61328125" style="184" customWidth="1"/>
    <col min="1553" max="1554" width="10.61328125" style="184" customWidth="1"/>
    <col min="1555" max="1556" width="12.921875" style="184" customWidth="1"/>
    <col min="1557" max="1557" width="9.53515625" style="184" customWidth="1"/>
    <col min="1558" max="1558" width="9.61328125" style="184" customWidth="1"/>
    <col min="1559" max="1559" width="9.53515625" style="184" customWidth="1"/>
    <col min="1560" max="1560" width="9.61328125" style="184" customWidth="1"/>
    <col min="1561" max="1562" width="12.4609375" style="184" customWidth="1"/>
    <col min="1563" max="1563" width="9.53515625" style="184" customWidth="1"/>
    <col min="1564" max="1564" width="9.61328125" style="184" customWidth="1"/>
    <col min="1565" max="1565" width="13" style="184" customWidth="1"/>
    <col min="1566" max="1566" width="13.61328125" style="184" customWidth="1"/>
    <col min="1567" max="1792" width="8.921875" style="184"/>
    <col min="1793" max="1793" width="18.07421875" style="184" customWidth="1"/>
    <col min="1794" max="1794" width="22.61328125" style="184" customWidth="1"/>
    <col min="1795" max="1796" width="9.61328125" style="184" customWidth="1"/>
    <col min="1797" max="1797" width="9.53515625" style="184" customWidth="1"/>
    <col min="1798" max="1798" width="9.61328125" style="184" customWidth="1"/>
    <col min="1799" max="1800" width="13.61328125" style="184" customWidth="1"/>
    <col min="1801" max="1801" width="9.53515625" style="184" customWidth="1"/>
    <col min="1802" max="1802" width="9.61328125" style="184" customWidth="1"/>
    <col min="1803" max="1804" width="10.61328125" style="184" customWidth="1"/>
    <col min="1805" max="1806" width="13.61328125" style="184" customWidth="1"/>
    <col min="1807" max="1807" width="9.53515625" style="184" customWidth="1"/>
    <col min="1808" max="1808" width="9.61328125" style="184" customWidth="1"/>
    <col min="1809" max="1810" width="10.61328125" style="184" customWidth="1"/>
    <col min="1811" max="1812" width="12.921875" style="184" customWidth="1"/>
    <col min="1813" max="1813" width="9.53515625" style="184" customWidth="1"/>
    <col min="1814" max="1814" width="9.61328125" style="184" customWidth="1"/>
    <col min="1815" max="1815" width="9.53515625" style="184" customWidth="1"/>
    <col min="1816" max="1816" width="9.61328125" style="184" customWidth="1"/>
    <col min="1817" max="1818" width="12.4609375" style="184" customWidth="1"/>
    <col min="1819" max="1819" width="9.53515625" style="184" customWidth="1"/>
    <col min="1820" max="1820" width="9.61328125" style="184" customWidth="1"/>
    <col min="1821" max="1821" width="13" style="184" customWidth="1"/>
    <col min="1822" max="1822" width="13.61328125" style="184" customWidth="1"/>
    <col min="1823" max="2048" width="8.921875" style="184"/>
    <col min="2049" max="2049" width="18.07421875" style="184" customWidth="1"/>
    <col min="2050" max="2050" width="22.61328125" style="184" customWidth="1"/>
    <col min="2051" max="2052" width="9.61328125" style="184" customWidth="1"/>
    <col min="2053" max="2053" width="9.53515625" style="184" customWidth="1"/>
    <col min="2054" max="2054" width="9.61328125" style="184" customWidth="1"/>
    <col min="2055" max="2056" width="13.61328125" style="184" customWidth="1"/>
    <col min="2057" max="2057" width="9.53515625" style="184" customWidth="1"/>
    <col min="2058" max="2058" width="9.61328125" style="184" customWidth="1"/>
    <col min="2059" max="2060" width="10.61328125" style="184" customWidth="1"/>
    <col min="2061" max="2062" width="13.61328125" style="184" customWidth="1"/>
    <col min="2063" max="2063" width="9.53515625" style="184" customWidth="1"/>
    <col min="2064" max="2064" width="9.61328125" style="184" customWidth="1"/>
    <col min="2065" max="2066" width="10.61328125" style="184" customWidth="1"/>
    <col min="2067" max="2068" width="12.921875" style="184" customWidth="1"/>
    <col min="2069" max="2069" width="9.53515625" style="184" customWidth="1"/>
    <col min="2070" max="2070" width="9.61328125" style="184" customWidth="1"/>
    <col min="2071" max="2071" width="9.53515625" style="184" customWidth="1"/>
    <col min="2072" max="2072" width="9.61328125" style="184" customWidth="1"/>
    <col min="2073" max="2074" width="12.4609375" style="184" customWidth="1"/>
    <col min="2075" max="2075" width="9.53515625" style="184" customWidth="1"/>
    <col min="2076" max="2076" width="9.61328125" style="184" customWidth="1"/>
    <col min="2077" max="2077" width="13" style="184" customWidth="1"/>
    <col min="2078" max="2078" width="13.61328125" style="184" customWidth="1"/>
    <col min="2079" max="2304" width="8.921875" style="184"/>
    <col min="2305" max="2305" width="18.07421875" style="184" customWidth="1"/>
    <col min="2306" max="2306" width="22.61328125" style="184" customWidth="1"/>
    <col min="2307" max="2308" width="9.61328125" style="184" customWidth="1"/>
    <col min="2309" max="2309" width="9.53515625" style="184" customWidth="1"/>
    <col min="2310" max="2310" width="9.61328125" style="184" customWidth="1"/>
    <col min="2311" max="2312" width="13.61328125" style="184" customWidth="1"/>
    <col min="2313" max="2313" width="9.53515625" style="184" customWidth="1"/>
    <col min="2314" max="2314" width="9.61328125" style="184" customWidth="1"/>
    <col min="2315" max="2316" width="10.61328125" style="184" customWidth="1"/>
    <col min="2317" max="2318" width="13.61328125" style="184" customWidth="1"/>
    <col min="2319" max="2319" width="9.53515625" style="184" customWidth="1"/>
    <col min="2320" max="2320" width="9.61328125" style="184" customWidth="1"/>
    <col min="2321" max="2322" width="10.61328125" style="184" customWidth="1"/>
    <col min="2323" max="2324" width="12.921875" style="184" customWidth="1"/>
    <col min="2325" max="2325" width="9.53515625" style="184" customWidth="1"/>
    <col min="2326" max="2326" width="9.61328125" style="184" customWidth="1"/>
    <col min="2327" max="2327" width="9.53515625" style="184" customWidth="1"/>
    <col min="2328" max="2328" width="9.61328125" style="184" customWidth="1"/>
    <col min="2329" max="2330" width="12.4609375" style="184" customWidth="1"/>
    <col min="2331" max="2331" width="9.53515625" style="184" customWidth="1"/>
    <col min="2332" max="2332" width="9.61328125" style="184" customWidth="1"/>
    <col min="2333" max="2333" width="13" style="184" customWidth="1"/>
    <col min="2334" max="2334" width="13.61328125" style="184" customWidth="1"/>
    <col min="2335" max="2560" width="8.921875" style="184"/>
    <col min="2561" max="2561" width="18.07421875" style="184" customWidth="1"/>
    <col min="2562" max="2562" width="22.61328125" style="184" customWidth="1"/>
    <col min="2563" max="2564" width="9.61328125" style="184" customWidth="1"/>
    <col min="2565" max="2565" width="9.53515625" style="184" customWidth="1"/>
    <col min="2566" max="2566" width="9.61328125" style="184" customWidth="1"/>
    <col min="2567" max="2568" width="13.61328125" style="184" customWidth="1"/>
    <col min="2569" max="2569" width="9.53515625" style="184" customWidth="1"/>
    <col min="2570" max="2570" width="9.61328125" style="184" customWidth="1"/>
    <col min="2571" max="2572" width="10.61328125" style="184" customWidth="1"/>
    <col min="2573" max="2574" width="13.61328125" style="184" customWidth="1"/>
    <col min="2575" max="2575" width="9.53515625" style="184" customWidth="1"/>
    <col min="2576" max="2576" width="9.61328125" style="184" customWidth="1"/>
    <col min="2577" max="2578" width="10.61328125" style="184" customWidth="1"/>
    <col min="2579" max="2580" width="12.921875" style="184" customWidth="1"/>
    <col min="2581" max="2581" width="9.53515625" style="184" customWidth="1"/>
    <col min="2582" max="2582" width="9.61328125" style="184" customWidth="1"/>
    <col min="2583" max="2583" width="9.53515625" style="184" customWidth="1"/>
    <col min="2584" max="2584" width="9.61328125" style="184" customWidth="1"/>
    <col min="2585" max="2586" width="12.4609375" style="184" customWidth="1"/>
    <col min="2587" max="2587" width="9.53515625" style="184" customWidth="1"/>
    <col min="2588" max="2588" width="9.61328125" style="184" customWidth="1"/>
    <col min="2589" max="2589" width="13" style="184" customWidth="1"/>
    <col min="2590" max="2590" width="13.61328125" style="184" customWidth="1"/>
    <col min="2591" max="2816" width="8.921875" style="184"/>
    <col min="2817" max="2817" width="18.07421875" style="184" customWidth="1"/>
    <col min="2818" max="2818" width="22.61328125" style="184" customWidth="1"/>
    <col min="2819" max="2820" width="9.61328125" style="184" customWidth="1"/>
    <col min="2821" max="2821" width="9.53515625" style="184" customWidth="1"/>
    <col min="2822" max="2822" width="9.61328125" style="184" customWidth="1"/>
    <col min="2823" max="2824" width="13.61328125" style="184" customWidth="1"/>
    <col min="2825" max="2825" width="9.53515625" style="184" customWidth="1"/>
    <col min="2826" max="2826" width="9.61328125" style="184" customWidth="1"/>
    <col min="2827" max="2828" width="10.61328125" style="184" customWidth="1"/>
    <col min="2829" max="2830" width="13.61328125" style="184" customWidth="1"/>
    <col min="2831" max="2831" width="9.53515625" style="184" customWidth="1"/>
    <col min="2832" max="2832" width="9.61328125" style="184" customWidth="1"/>
    <col min="2833" max="2834" width="10.61328125" style="184" customWidth="1"/>
    <col min="2835" max="2836" width="12.921875" style="184" customWidth="1"/>
    <col min="2837" max="2837" width="9.53515625" style="184" customWidth="1"/>
    <col min="2838" max="2838" width="9.61328125" style="184" customWidth="1"/>
    <col min="2839" max="2839" width="9.53515625" style="184" customWidth="1"/>
    <col min="2840" max="2840" width="9.61328125" style="184" customWidth="1"/>
    <col min="2841" max="2842" width="12.4609375" style="184" customWidth="1"/>
    <col min="2843" max="2843" width="9.53515625" style="184" customWidth="1"/>
    <col min="2844" max="2844" width="9.61328125" style="184" customWidth="1"/>
    <col min="2845" max="2845" width="13" style="184" customWidth="1"/>
    <col min="2846" max="2846" width="13.61328125" style="184" customWidth="1"/>
    <col min="2847" max="3072" width="8.921875" style="184"/>
    <col min="3073" max="3073" width="18.07421875" style="184" customWidth="1"/>
    <col min="3074" max="3074" width="22.61328125" style="184" customWidth="1"/>
    <col min="3075" max="3076" width="9.61328125" style="184" customWidth="1"/>
    <col min="3077" max="3077" width="9.53515625" style="184" customWidth="1"/>
    <col min="3078" max="3078" width="9.61328125" style="184" customWidth="1"/>
    <col min="3079" max="3080" width="13.61328125" style="184" customWidth="1"/>
    <col min="3081" max="3081" width="9.53515625" style="184" customWidth="1"/>
    <col min="3082" max="3082" width="9.61328125" style="184" customWidth="1"/>
    <col min="3083" max="3084" width="10.61328125" style="184" customWidth="1"/>
    <col min="3085" max="3086" width="13.61328125" style="184" customWidth="1"/>
    <col min="3087" max="3087" width="9.53515625" style="184" customWidth="1"/>
    <col min="3088" max="3088" width="9.61328125" style="184" customWidth="1"/>
    <col min="3089" max="3090" width="10.61328125" style="184" customWidth="1"/>
    <col min="3091" max="3092" width="12.921875" style="184" customWidth="1"/>
    <col min="3093" max="3093" width="9.53515625" style="184" customWidth="1"/>
    <col min="3094" max="3094" width="9.61328125" style="184" customWidth="1"/>
    <col min="3095" max="3095" width="9.53515625" style="184" customWidth="1"/>
    <col min="3096" max="3096" width="9.61328125" style="184" customWidth="1"/>
    <col min="3097" max="3098" width="12.4609375" style="184" customWidth="1"/>
    <col min="3099" max="3099" width="9.53515625" style="184" customWidth="1"/>
    <col min="3100" max="3100" width="9.61328125" style="184" customWidth="1"/>
    <col min="3101" max="3101" width="13" style="184" customWidth="1"/>
    <col min="3102" max="3102" width="13.61328125" style="184" customWidth="1"/>
    <col min="3103" max="3328" width="8.921875" style="184"/>
    <col min="3329" max="3329" width="18.07421875" style="184" customWidth="1"/>
    <col min="3330" max="3330" width="22.61328125" style="184" customWidth="1"/>
    <col min="3331" max="3332" width="9.61328125" style="184" customWidth="1"/>
    <col min="3333" max="3333" width="9.53515625" style="184" customWidth="1"/>
    <col min="3334" max="3334" width="9.61328125" style="184" customWidth="1"/>
    <col min="3335" max="3336" width="13.61328125" style="184" customWidth="1"/>
    <col min="3337" max="3337" width="9.53515625" style="184" customWidth="1"/>
    <col min="3338" max="3338" width="9.61328125" style="184" customWidth="1"/>
    <col min="3339" max="3340" width="10.61328125" style="184" customWidth="1"/>
    <col min="3341" max="3342" width="13.61328125" style="184" customWidth="1"/>
    <col min="3343" max="3343" width="9.53515625" style="184" customWidth="1"/>
    <col min="3344" max="3344" width="9.61328125" style="184" customWidth="1"/>
    <col min="3345" max="3346" width="10.61328125" style="184" customWidth="1"/>
    <col min="3347" max="3348" width="12.921875" style="184" customWidth="1"/>
    <col min="3349" max="3349" width="9.53515625" style="184" customWidth="1"/>
    <col min="3350" max="3350" width="9.61328125" style="184" customWidth="1"/>
    <col min="3351" max="3351" width="9.53515625" style="184" customWidth="1"/>
    <col min="3352" max="3352" width="9.61328125" style="184" customWidth="1"/>
    <col min="3353" max="3354" width="12.4609375" style="184" customWidth="1"/>
    <col min="3355" max="3355" width="9.53515625" style="184" customWidth="1"/>
    <col min="3356" max="3356" width="9.61328125" style="184" customWidth="1"/>
    <col min="3357" max="3357" width="13" style="184" customWidth="1"/>
    <col min="3358" max="3358" width="13.61328125" style="184" customWidth="1"/>
    <col min="3359" max="3584" width="8.921875" style="184"/>
    <col min="3585" max="3585" width="18.07421875" style="184" customWidth="1"/>
    <col min="3586" max="3586" width="22.61328125" style="184" customWidth="1"/>
    <col min="3587" max="3588" width="9.61328125" style="184" customWidth="1"/>
    <col min="3589" max="3589" width="9.53515625" style="184" customWidth="1"/>
    <col min="3590" max="3590" width="9.61328125" style="184" customWidth="1"/>
    <col min="3591" max="3592" width="13.61328125" style="184" customWidth="1"/>
    <col min="3593" max="3593" width="9.53515625" style="184" customWidth="1"/>
    <col min="3594" max="3594" width="9.61328125" style="184" customWidth="1"/>
    <col min="3595" max="3596" width="10.61328125" style="184" customWidth="1"/>
    <col min="3597" max="3598" width="13.61328125" style="184" customWidth="1"/>
    <col min="3599" max="3599" width="9.53515625" style="184" customWidth="1"/>
    <col min="3600" max="3600" width="9.61328125" style="184" customWidth="1"/>
    <col min="3601" max="3602" width="10.61328125" style="184" customWidth="1"/>
    <col min="3603" max="3604" width="12.921875" style="184" customWidth="1"/>
    <col min="3605" max="3605" width="9.53515625" style="184" customWidth="1"/>
    <col min="3606" max="3606" width="9.61328125" style="184" customWidth="1"/>
    <col min="3607" max="3607" width="9.53515625" style="184" customWidth="1"/>
    <col min="3608" max="3608" width="9.61328125" style="184" customWidth="1"/>
    <col min="3609" max="3610" width="12.4609375" style="184" customWidth="1"/>
    <col min="3611" max="3611" width="9.53515625" style="184" customWidth="1"/>
    <col min="3612" max="3612" width="9.61328125" style="184" customWidth="1"/>
    <col min="3613" max="3613" width="13" style="184" customWidth="1"/>
    <col min="3614" max="3614" width="13.61328125" style="184" customWidth="1"/>
    <col min="3615" max="3840" width="8.921875" style="184"/>
    <col min="3841" max="3841" width="18.07421875" style="184" customWidth="1"/>
    <col min="3842" max="3842" width="22.61328125" style="184" customWidth="1"/>
    <col min="3843" max="3844" width="9.61328125" style="184" customWidth="1"/>
    <col min="3845" max="3845" width="9.53515625" style="184" customWidth="1"/>
    <col min="3846" max="3846" width="9.61328125" style="184" customWidth="1"/>
    <col min="3847" max="3848" width="13.61328125" style="184" customWidth="1"/>
    <col min="3849" max="3849" width="9.53515625" style="184" customWidth="1"/>
    <col min="3850" max="3850" width="9.61328125" style="184" customWidth="1"/>
    <col min="3851" max="3852" width="10.61328125" style="184" customWidth="1"/>
    <col min="3853" max="3854" width="13.61328125" style="184" customWidth="1"/>
    <col min="3855" max="3855" width="9.53515625" style="184" customWidth="1"/>
    <col min="3856" max="3856" width="9.61328125" style="184" customWidth="1"/>
    <col min="3857" max="3858" width="10.61328125" style="184" customWidth="1"/>
    <col min="3859" max="3860" width="12.921875" style="184" customWidth="1"/>
    <col min="3861" max="3861" width="9.53515625" style="184" customWidth="1"/>
    <col min="3862" max="3862" width="9.61328125" style="184" customWidth="1"/>
    <col min="3863" max="3863" width="9.53515625" style="184" customWidth="1"/>
    <col min="3864" max="3864" width="9.61328125" style="184" customWidth="1"/>
    <col min="3865" max="3866" width="12.4609375" style="184" customWidth="1"/>
    <col min="3867" max="3867" width="9.53515625" style="184" customWidth="1"/>
    <col min="3868" max="3868" width="9.61328125" style="184" customWidth="1"/>
    <col min="3869" max="3869" width="13" style="184" customWidth="1"/>
    <col min="3870" max="3870" width="13.61328125" style="184" customWidth="1"/>
    <col min="3871" max="4096" width="8.921875" style="184"/>
    <col min="4097" max="4097" width="18.07421875" style="184" customWidth="1"/>
    <col min="4098" max="4098" width="22.61328125" style="184" customWidth="1"/>
    <col min="4099" max="4100" width="9.61328125" style="184" customWidth="1"/>
    <col min="4101" max="4101" width="9.53515625" style="184" customWidth="1"/>
    <col min="4102" max="4102" width="9.61328125" style="184" customWidth="1"/>
    <col min="4103" max="4104" width="13.61328125" style="184" customWidth="1"/>
    <col min="4105" max="4105" width="9.53515625" style="184" customWidth="1"/>
    <col min="4106" max="4106" width="9.61328125" style="184" customWidth="1"/>
    <col min="4107" max="4108" width="10.61328125" style="184" customWidth="1"/>
    <col min="4109" max="4110" width="13.61328125" style="184" customWidth="1"/>
    <col min="4111" max="4111" width="9.53515625" style="184" customWidth="1"/>
    <col min="4112" max="4112" width="9.61328125" style="184" customWidth="1"/>
    <col min="4113" max="4114" width="10.61328125" style="184" customWidth="1"/>
    <col min="4115" max="4116" width="12.921875" style="184" customWidth="1"/>
    <col min="4117" max="4117" width="9.53515625" style="184" customWidth="1"/>
    <col min="4118" max="4118" width="9.61328125" style="184" customWidth="1"/>
    <col min="4119" max="4119" width="9.53515625" style="184" customWidth="1"/>
    <col min="4120" max="4120" width="9.61328125" style="184" customWidth="1"/>
    <col min="4121" max="4122" width="12.4609375" style="184" customWidth="1"/>
    <col min="4123" max="4123" width="9.53515625" style="184" customWidth="1"/>
    <col min="4124" max="4124" width="9.61328125" style="184" customWidth="1"/>
    <col min="4125" max="4125" width="13" style="184" customWidth="1"/>
    <col min="4126" max="4126" width="13.61328125" style="184" customWidth="1"/>
    <col min="4127" max="4352" width="8.921875" style="184"/>
    <col min="4353" max="4353" width="18.07421875" style="184" customWidth="1"/>
    <col min="4354" max="4354" width="22.61328125" style="184" customWidth="1"/>
    <col min="4355" max="4356" width="9.61328125" style="184" customWidth="1"/>
    <col min="4357" max="4357" width="9.53515625" style="184" customWidth="1"/>
    <col min="4358" max="4358" width="9.61328125" style="184" customWidth="1"/>
    <col min="4359" max="4360" width="13.61328125" style="184" customWidth="1"/>
    <col min="4361" max="4361" width="9.53515625" style="184" customWidth="1"/>
    <col min="4362" max="4362" width="9.61328125" style="184" customWidth="1"/>
    <col min="4363" max="4364" width="10.61328125" style="184" customWidth="1"/>
    <col min="4365" max="4366" width="13.61328125" style="184" customWidth="1"/>
    <col min="4367" max="4367" width="9.53515625" style="184" customWidth="1"/>
    <col min="4368" max="4368" width="9.61328125" style="184" customWidth="1"/>
    <col min="4369" max="4370" width="10.61328125" style="184" customWidth="1"/>
    <col min="4371" max="4372" width="12.921875" style="184" customWidth="1"/>
    <col min="4373" max="4373" width="9.53515625" style="184" customWidth="1"/>
    <col min="4374" max="4374" width="9.61328125" style="184" customWidth="1"/>
    <col min="4375" max="4375" width="9.53515625" style="184" customWidth="1"/>
    <col min="4376" max="4376" width="9.61328125" style="184" customWidth="1"/>
    <col min="4377" max="4378" width="12.4609375" style="184" customWidth="1"/>
    <col min="4379" max="4379" width="9.53515625" style="184" customWidth="1"/>
    <col min="4380" max="4380" width="9.61328125" style="184" customWidth="1"/>
    <col min="4381" max="4381" width="13" style="184" customWidth="1"/>
    <col min="4382" max="4382" width="13.61328125" style="184" customWidth="1"/>
    <col min="4383" max="4608" width="8.921875" style="184"/>
    <col min="4609" max="4609" width="18.07421875" style="184" customWidth="1"/>
    <col min="4610" max="4610" width="22.61328125" style="184" customWidth="1"/>
    <col min="4611" max="4612" width="9.61328125" style="184" customWidth="1"/>
    <col min="4613" max="4613" width="9.53515625" style="184" customWidth="1"/>
    <col min="4614" max="4614" width="9.61328125" style="184" customWidth="1"/>
    <col min="4615" max="4616" width="13.61328125" style="184" customWidth="1"/>
    <col min="4617" max="4617" width="9.53515625" style="184" customWidth="1"/>
    <col min="4618" max="4618" width="9.61328125" style="184" customWidth="1"/>
    <col min="4619" max="4620" width="10.61328125" style="184" customWidth="1"/>
    <col min="4621" max="4622" width="13.61328125" style="184" customWidth="1"/>
    <col min="4623" max="4623" width="9.53515625" style="184" customWidth="1"/>
    <col min="4624" max="4624" width="9.61328125" style="184" customWidth="1"/>
    <col min="4625" max="4626" width="10.61328125" style="184" customWidth="1"/>
    <col min="4627" max="4628" width="12.921875" style="184" customWidth="1"/>
    <col min="4629" max="4629" width="9.53515625" style="184" customWidth="1"/>
    <col min="4630" max="4630" width="9.61328125" style="184" customWidth="1"/>
    <col min="4631" max="4631" width="9.53515625" style="184" customWidth="1"/>
    <col min="4632" max="4632" width="9.61328125" style="184" customWidth="1"/>
    <col min="4633" max="4634" width="12.4609375" style="184" customWidth="1"/>
    <col min="4635" max="4635" width="9.53515625" style="184" customWidth="1"/>
    <col min="4636" max="4636" width="9.61328125" style="184" customWidth="1"/>
    <col min="4637" max="4637" width="13" style="184" customWidth="1"/>
    <col min="4638" max="4638" width="13.61328125" style="184" customWidth="1"/>
    <col min="4639" max="4864" width="8.921875" style="184"/>
    <col min="4865" max="4865" width="18.07421875" style="184" customWidth="1"/>
    <col min="4866" max="4866" width="22.61328125" style="184" customWidth="1"/>
    <col min="4867" max="4868" width="9.61328125" style="184" customWidth="1"/>
    <col min="4869" max="4869" width="9.53515625" style="184" customWidth="1"/>
    <col min="4870" max="4870" width="9.61328125" style="184" customWidth="1"/>
    <col min="4871" max="4872" width="13.61328125" style="184" customWidth="1"/>
    <col min="4873" max="4873" width="9.53515625" style="184" customWidth="1"/>
    <col min="4874" max="4874" width="9.61328125" style="184" customWidth="1"/>
    <col min="4875" max="4876" width="10.61328125" style="184" customWidth="1"/>
    <col min="4877" max="4878" width="13.61328125" style="184" customWidth="1"/>
    <col min="4879" max="4879" width="9.53515625" style="184" customWidth="1"/>
    <col min="4880" max="4880" width="9.61328125" style="184" customWidth="1"/>
    <col min="4881" max="4882" width="10.61328125" style="184" customWidth="1"/>
    <col min="4883" max="4884" width="12.921875" style="184" customWidth="1"/>
    <col min="4885" max="4885" width="9.53515625" style="184" customWidth="1"/>
    <col min="4886" max="4886" width="9.61328125" style="184" customWidth="1"/>
    <col min="4887" max="4887" width="9.53515625" style="184" customWidth="1"/>
    <col min="4888" max="4888" width="9.61328125" style="184" customWidth="1"/>
    <col min="4889" max="4890" width="12.4609375" style="184" customWidth="1"/>
    <col min="4891" max="4891" width="9.53515625" style="184" customWidth="1"/>
    <col min="4892" max="4892" width="9.61328125" style="184" customWidth="1"/>
    <col min="4893" max="4893" width="13" style="184" customWidth="1"/>
    <col min="4894" max="4894" width="13.61328125" style="184" customWidth="1"/>
    <col min="4895" max="5120" width="8.921875" style="184"/>
    <col min="5121" max="5121" width="18.07421875" style="184" customWidth="1"/>
    <col min="5122" max="5122" width="22.61328125" style="184" customWidth="1"/>
    <col min="5123" max="5124" width="9.61328125" style="184" customWidth="1"/>
    <col min="5125" max="5125" width="9.53515625" style="184" customWidth="1"/>
    <col min="5126" max="5126" width="9.61328125" style="184" customWidth="1"/>
    <col min="5127" max="5128" width="13.61328125" style="184" customWidth="1"/>
    <col min="5129" max="5129" width="9.53515625" style="184" customWidth="1"/>
    <col min="5130" max="5130" width="9.61328125" style="184" customWidth="1"/>
    <col min="5131" max="5132" width="10.61328125" style="184" customWidth="1"/>
    <col min="5133" max="5134" width="13.61328125" style="184" customWidth="1"/>
    <col min="5135" max="5135" width="9.53515625" style="184" customWidth="1"/>
    <col min="5136" max="5136" width="9.61328125" style="184" customWidth="1"/>
    <col min="5137" max="5138" width="10.61328125" style="184" customWidth="1"/>
    <col min="5139" max="5140" width="12.921875" style="184" customWidth="1"/>
    <col min="5141" max="5141" width="9.53515625" style="184" customWidth="1"/>
    <col min="5142" max="5142" width="9.61328125" style="184" customWidth="1"/>
    <col min="5143" max="5143" width="9.53515625" style="184" customWidth="1"/>
    <col min="5144" max="5144" width="9.61328125" style="184" customWidth="1"/>
    <col min="5145" max="5146" width="12.4609375" style="184" customWidth="1"/>
    <col min="5147" max="5147" width="9.53515625" style="184" customWidth="1"/>
    <col min="5148" max="5148" width="9.61328125" style="184" customWidth="1"/>
    <col min="5149" max="5149" width="13" style="184" customWidth="1"/>
    <col min="5150" max="5150" width="13.61328125" style="184" customWidth="1"/>
    <col min="5151" max="5376" width="8.921875" style="184"/>
    <col min="5377" max="5377" width="18.07421875" style="184" customWidth="1"/>
    <col min="5378" max="5378" width="22.61328125" style="184" customWidth="1"/>
    <col min="5379" max="5380" width="9.61328125" style="184" customWidth="1"/>
    <col min="5381" max="5381" width="9.53515625" style="184" customWidth="1"/>
    <col min="5382" max="5382" width="9.61328125" style="184" customWidth="1"/>
    <col min="5383" max="5384" width="13.61328125" style="184" customWidth="1"/>
    <col min="5385" max="5385" width="9.53515625" style="184" customWidth="1"/>
    <col min="5386" max="5386" width="9.61328125" style="184" customWidth="1"/>
    <col min="5387" max="5388" width="10.61328125" style="184" customWidth="1"/>
    <col min="5389" max="5390" width="13.61328125" style="184" customWidth="1"/>
    <col min="5391" max="5391" width="9.53515625" style="184" customWidth="1"/>
    <col min="5392" max="5392" width="9.61328125" style="184" customWidth="1"/>
    <col min="5393" max="5394" width="10.61328125" style="184" customWidth="1"/>
    <col min="5395" max="5396" width="12.921875" style="184" customWidth="1"/>
    <col min="5397" max="5397" width="9.53515625" style="184" customWidth="1"/>
    <col min="5398" max="5398" width="9.61328125" style="184" customWidth="1"/>
    <col min="5399" max="5399" width="9.53515625" style="184" customWidth="1"/>
    <col min="5400" max="5400" width="9.61328125" style="184" customWidth="1"/>
    <col min="5401" max="5402" width="12.4609375" style="184" customWidth="1"/>
    <col min="5403" max="5403" width="9.53515625" style="184" customWidth="1"/>
    <col min="5404" max="5404" width="9.61328125" style="184" customWidth="1"/>
    <col min="5405" max="5405" width="13" style="184" customWidth="1"/>
    <col min="5406" max="5406" width="13.61328125" style="184" customWidth="1"/>
    <col min="5407" max="5632" width="8.921875" style="184"/>
    <col min="5633" max="5633" width="18.07421875" style="184" customWidth="1"/>
    <col min="5634" max="5634" width="22.61328125" style="184" customWidth="1"/>
    <col min="5635" max="5636" width="9.61328125" style="184" customWidth="1"/>
    <col min="5637" max="5637" width="9.53515625" style="184" customWidth="1"/>
    <col min="5638" max="5638" width="9.61328125" style="184" customWidth="1"/>
    <col min="5639" max="5640" width="13.61328125" style="184" customWidth="1"/>
    <col min="5641" max="5641" width="9.53515625" style="184" customWidth="1"/>
    <col min="5642" max="5642" width="9.61328125" style="184" customWidth="1"/>
    <col min="5643" max="5644" width="10.61328125" style="184" customWidth="1"/>
    <col min="5645" max="5646" width="13.61328125" style="184" customWidth="1"/>
    <col min="5647" max="5647" width="9.53515625" style="184" customWidth="1"/>
    <col min="5648" max="5648" width="9.61328125" style="184" customWidth="1"/>
    <col min="5649" max="5650" width="10.61328125" style="184" customWidth="1"/>
    <col min="5651" max="5652" width="12.921875" style="184" customWidth="1"/>
    <col min="5653" max="5653" width="9.53515625" style="184" customWidth="1"/>
    <col min="5654" max="5654" width="9.61328125" style="184" customWidth="1"/>
    <col min="5655" max="5655" width="9.53515625" style="184" customWidth="1"/>
    <col min="5656" max="5656" width="9.61328125" style="184" customWidth="1"/>
    <col min="5657" max="5658" width="12.4609375" style="184" customWidth="1"/>
    <col min="5659" max="5659" width="9.53515625" style="184" customWidth="1"/>
    <col min="5660" max="5660" width="9.61328125" style="184" customWidth="1"/>
    <col min="5661" max="5661" width="13" style="184" customWidth="1"/>
    <col min="5662" max="5662" width="13.61328125" style="184" customWidth="1"/>
    <col min="5663" max="5888" width="8.921875" style="184"/>
    <col min="5889" max="5889" width="18.07421875" style="184" customWidth="1"/>
    <col min="5890" max="5890" width="22.61328125" style="184" customWidth="1"/>
    <col min="5891" max="5892" width="9.61328125" style="184" customWidth="1"/>
    <col min="5893" max="5893" width="9.53515625" style="184" customWidth="1"/>
    <col min="5894" max="5894" width="9.61328125" style="184" customWidth="1"/>
    <col min="5895" max="5896" width="13.61328125" style="184" customWidth="1"/>
    <col min="5897" max="5897" width="9.53515625" style="184" customWidth="1"/>
    <col min="5898" max="5898" width="9.61328125" style="184" customWidth="1"/>
    <col min="5899" max="5900" width="10.61328125" style="184" customWidth="1"/>
    <col min="5901" max="5902" width="13.61328125" style="184" customWidth="1"/>
    <col min="5903" max="5903" width="9.53515625" style="184" customWidth="1"/>
    <col min="5904" max="5904" width="9.61328125" style="184" customWidth="1"/>
    <col min="5905" max="5906" width="10.61328125" style="184" customWidth="1"/>
    <col min="5907" max="5908" width="12.921875" style="184" customWidth="1"/>
    <col min="5909" max="5909" width="9.53515625" style="184" customWidth="1"/>
    <col min="5910" max="5910" width="9.61328125" style="184" customWidth="1"/>
    <col min="5911" max="5911" width="9.53515625" style="184" customWidth="1"/>
    <col min="5912" max="5912" width="9.61328125" style="184" customWidth="1"/>
    <col min="5913" max="5914" width="12.4609375" style="184" customWidth="1"/>
    <col min="5915" max="5915" width="9.53515625" style="184" customWidth="1"/>
    <col min="5916" max="5916" width="9.61328125" style="184" customWidth="1"/>
    <col min="5917" max="5917" width="13" style="184" customWidth="1"/>
    <col min="5918" max="5918" width="13.61328125" style="184" customWidth="1"/>
    <col min="5919" max="6144" width="8.921875" style="184"/>
    <col min="6145" max="6145" width="18.07421875" style="184" customWidth="1"/>
    <col min="6146" max="6146" width="22.61328125" style="184" customWidth="1"/>
    <col min="6147" max="6148" width="9.61328125" style="184" customWidth="1"/>
    <col min="6149" max="6149" width="9.53515625" style="184" customWidth="1"/>
    <col min="6150" max="6150" width="9.61328125" style="184" customWidth="1"/>
    <col min="6151" max="6152" width="13.61328125" style="184" customWidth="1"/>
    <col min="6153" max="6153" width="9.53515625" style="184" customWidth="1"/>
    <col min="6154" max="6154" width="9.61328125" style="184" customWidth="1"/>
    <col min="6155" max="6156" width="10.61328125" style="184" customWidth="1"/>
    <col min="6157" max="6158" width="13.61328125" style="184" customWidth="1"/>
    <col min="6159" max="6159" width="9.53515625" style="184" customWidth="1"/>
    <col min="6160" max="6160" width="9.61328125" style="184" customWidth="1"/>
    <col min="6161" max="6162" width="10.61328125" style="184" customWidth="1"/>
    <col min="6163" max="6164" width="12.921875" style="184" customWidth="1"/>
    <col min="6165" max="6165" width="9.53515625" style="184" customWidth="1"/>
    <col min="6166" max="6166" width="9.61328125" style="184" customWidth="1"/>
    <col min="6167" max="6167" width="9.53515625" style="184" customWidth="1"/>
    <col min="6168" max="6168" width="9.61328125" style="184" customWidth="1"/>
    <col min="6169" max="6170" width="12.4609375" style="184" customWidth="1"/>
    <col min="6171" max="6171" width="9.53515625" style="184" customWidth="1"/>
    <col min="6172" max="6172" width="9.61328125" style="184" customWidth="1"/>
    <col min="6173" max="6173" width="13" style="184" customWidth="1"/>
    <col min="6174" max="6174" width="13.61328125" style="184" customWidth="1"/>
    <col min="6175" max="6400" width="8.921875" style="184"/>
    <col min="6401" max="6401" width="18.07421875" style="184" customWidth="1"/>
    <col min="6402" max="6402" width="22.61328125" style="184" customWidth="1"/>
    <col min="6403" max="6404" width="9.61328125" style="184" customWidth="1"/>
    <col min="6405" max="6405" width="9.53515625" style="184" customWidth="1"/>
    <col min="6406" max="6406" width="9.61328125" style="184" customWidth="1"/>
    <col min="6407" max="6408" width="13.61328125" style="184" customWidth="1"/>
    <col min="6409" max="6409" width="9.53515625" style="184" customWidth="1"/>
    <col min="6410" max="6410" width="9.61328125" style="184" customWidth="1"/>
    <col min="6411" max="6412" width="10.61328125" style="184" customWidth="1"/>
    <col min="6413" max="6414" width="13.61328125" style="184" customWidth="1"/>
    <col min="6415" max="6415" width="9.53515625" style="184" customWidth="1"/>
    <col min="6416" max="6416" width="9.61328125" style="184" customWidth="1"/>
    <col min="6417" max="6418" width="10.61328125" style="184" customWidth="1"/>
    <col min="6419" max="6420" width="12.921875" style="184" customWidth="1"/>
    <col min="6421" max="6421" width="9.53515625" style="184" customWidth="1"/>
    <col min="6422" max="6422" width="9.61328125" style="184" customWidth="1"/>
    <col min="6423" max="6423" width="9.53515625" style="184" customWidth="1"/>
    <col min="6424" max="6424" width="9.61328125" style="184" customWidth="1"/>
    <col min="6425" max="6426" width="12.4609375" style="184" customWidth="1"/>
    <col min="6427" max="6427" width="9.53515625" style="184" customWidth="1"/>
    <col min="6428" max="6428" width="9.61328125" style="184" customWidth="1"/>
    <col min="6429" max="6429" width="13" style="184" customWidth="1"/>
    <col min="6430" max="6430" width="13.61328125" style="184" customWidth="1"/>
    <col min="6431" max="6656" width="8.921875" style="184"/>
    <col min="6657" max="6657" width="18.07421875" style="184" customWidth="1"/>
    <col min="6658" max="6658" width="22.61328125" style="184" customWidth="1"/>
    <col min="6659" max="6660" width="9.61328125" style="184" customWidth="1"/>
    <col min="6661" max="6661" width="9.53515625" style="184" customWidth="1"/>
    <col min="6662" max="6662" width="9.61328125" style="184" customWidth="1"/>
    <col min="6663" max="6664" width="13.61328125" style="184" customWidth="1"/>
    <col min="6665" max="6665" width="9.53515625" style="184" customWidth="1"/>
    <col min="6666" max="6666" width="9.61328125" style="184" customWidth="1"/>
    <col min="6667" max="6668" width="10.61328125" style="184" customWidth="1"/>
    <col min="6669" max="6670" width="13.61328125" style="184" customWidth="1"/>
    <col min="6671" max="6671" width="9.53515625" style="184" customWidth="1"/>
    <col min="6672" max="6672" width="9.61328125" style="184" customWidth="1"/>
    <col min="6673" max="6674" width="10.61328125" style="184" customWidth="1"/>
    <col min="6675" max="6676" width="12.921875" style="184" customWidth="1"/>
    <col min="6677" max="6677" width="9.53515625" style="184" customWidth="1"/>
    <col min="6678" max="6678" width="9.61328125" style="184" customWidth="1"/>
    <col min="6679" max="6679" width="9.53515625" style="184" customWidth="1"/>
    <col min="6680" max="6680" width="9.61328125" style="184" customWidth="1"/>
    <col min="6681" max="6682" width="12.4609375" style="184" customWidth="1"/>
    <col min="6683" max="6683" width="9.53515625" style="184" customWidth="1"/>
    <col min="6684" max="6684" width="9.61328125" style="184" customWidth="1"/>
    <col min="6685" max="6685" width="13" style="184" customWidth="1"/>
    <col min="6686" max="6686" width="13.61328125" style="184" customWidth="1"/>
    <col min="6687" max="6912" width="8.921875" style="184"/>
    <col min="6913" max="6913" width="18.07421875" style="184" customWidth="1"/>
    <col min="6914" max="6914" width="22.61328125" style="184" customWidth="1"/>
    <col min="6915" max="6916" width="9.61328125" style="184" customWidth="1"/>
    <col min="6917" max="6917" width="9.53515625" style="184" customWidth="1"/>
    <col min="6918" max="6918" width="9.61328125" style="184" customWidth="1"/>
    <col min="6919" max="6920" width="13.61328125" style="184" customWidth="1"/>
    <col min="6921" max="6921" width="9.53515625" style="184" customWidth="1"/>
    <col min="6922" max="6922" width="9.61328125" style="184" customWidth="1"/>
    <col min="6923" max="6924" width="10.61328125" style="184" customWidth="1"/>
    <col min="6925" max="6926" width="13.61328125" style="184" customWidth="1"/>
    <col min="6927" max="6927" width="9.53515625" style="184" customWidth="1"/>
    <col min="6928" max="6928" width="9.61328125" style="184" customWidth="1"/>
    <col min="6929" max="6930" width="10.61328125" style="184" customWidth="1"/>
    <col min="6931" max="6932" width="12.921875" style="184" customWidth="1"/>
    <col min="6933" max="6933" width="9.53515625" style="184" customWidth="1"/>
    <col min="6934" max="6934" width="9.61328125" style="184" customWidth="1"/>
    <col min="6935" max="6935" width="9.53515625" style="184" customWidth="1"/>
    <col min="6936" max="6936" width="9.61328125" style="184" customWidth="1"/>
    <col min="6937" max="6938" width="12.4609375" style="184" customWidth="1"/>
    <col min="6939" max="6939" width="9.53515625" style="184" customWidth="1"/>
    <col min="6940" max="6940" width="9.61328125" style="184" customWidth="1"/>
    <col min="6941" max="6941" width="13" style="184" customWidth="1"/>
    <col min="6942" max="6942" width="13.61328125" style="184" customWidth="1"/>
    <col min="6943" max="7168" width="8.921875" style="184"/>
    <col min="7169" max="7169" width="18.07421875" style="184" customWidth="1"/>
    <col min="7170" max="7170" width="22.61328125" style="184" customWidth="1"/>
    <col min="7171" max="7172" width="9.61328125" style="184" customWidth="1"/>
    <col min="7173" max="7173" width="9.53515625" style="184" customWidth="1"/>
    <col min="7174" max="7174" width="9.61328125" style="184" customWidth="1"/>
    <col min="7175" max="7176" width="13.61328125" style="184" customWidth="1"/>
    <col min="7177" max="7177" width="9.53515625" style="184" customWidth="1"/>
    <col min="7178" max="7178" width="9.61328125" style="184" customWidth="1"/>
    <col min="7179" max="7180" width="10.61328125" style="184" customWidth="1"/>
    <col min="7181" max="7182" width="13.61328125" style="184" customWidth="1"/>
    <col min="7183" max="7183" width="9.53515625" style="184" customWidth="1"/>
    <col min="7184" max="7184" width="9.61328125" style="184" customWidth="1"/>
    <col min="7185" max="7186" width="10.61328125" style="184" customWidth="1"/>
    <col min="7187" max="7188" width="12.921875" style="184" customWidth="1"/>
    <col min="7189" max="7189" width="9.53515625" style="184" customWidth="1"/>
    <col min="7190" max="7190" width="9.61328125" style="184" customWidth="1"/>
    <col min="7191" max="7191" width="9.53515625" style="184" customWidth="1"/>
    <col min="7192" max="7192" width="9.61328125" style="184" customWidth="1"/>
    <col min="7193" max="7194" width="12.4609375" style="184" customWidth="1"/>
    <col min="7195" max="7195" width="9.53515625" style="184" customWidth="1"/>
    <col min="7196" max="7196" width="9.61328125" style="184" customWidth="1"/>
    <col min="7197" max="7197" width="13" style="184" customWidth="1"/>
    <col min="7198" max="7198" width="13.61328125" style="184" customWidth="1"/>
    <col min="7199" max="7424" width="8.921875" style="184"/>
    <col min="7425" max="7425" width="18.07421875" style="184" customWidth="1"/>
    <col min="7426" max="7426" width="22.61328125" style="184" customWidth="1"/>
    <col min="7427" max="7428" width="9.61328125" style="184" customWidth="1"/>
    <col min="7429" max="7429" width="9.53515625" style="184" customWidth="1"/>
    <col min="7430" max="7430" width="9.61328125" style="184" customWidth="1"/>
    <col min="7431" max="7432" width="13.61328125" style="184" customWidth="1"/>
    <col min="7433" max="7433" width="9.53515625" style="184" customWidth="1"/>
    <col min="7434" max="7434" width="9.61328125" style="184" customWidth="1"/>
    <col min="7435" max="7436" width="10.61328125" style="184" customWidth="1"/>
    <col min="7437" max="7438" width="13.61328125" style="184" customWidth="1"/>
    <col min="7439" max="7439" width="9.53515625" style="184" customWidth="1"/>
    <col min="7440" max="7440" width="9.61328125" style="184" customWidth="1"/>
    <col min="7441" max="7442" width="10.61328125" style="184" customWidth="1"/>
    <col min="7443" max="7444" width="12.921875" style="184" customWidth="1"/>
    <col min="7445" max="7445" width="9.53515625" style="184" customWidth="1"/>
    <col min="7446" max="7446" width="9.61328125" style="184" customWidth="1"/>
    <col min="7447" max="7447" width="9.53515625" style="184" customWidth="1"/>
    <col min="7448" max="7448" width="9.61328125" style="184" customWidth="1"/>
    <col min="7449" max="7450" width="12.4609375" style="184" customWidth="1"/>
    <col min="7451" max="7451" width="9.53515625" style="184" customWidth="1"/>
    <col min="7452" max="7452" width="9.61328125" style="184" customWidth="1"/>
    <col min="7453" max="7453" width="13" style="184" customWidth="1"/>
    <col min="7454" max="7454" width="13.61328125" style="184" customWidth="1"/>
    <col min="7455" max="7680" width="8.921875" style="184"/>
    <col min="7681" max="7681" width="18.07421875" style="184" customWidth="1"/>
    <col min="7682" max="7682" width="22.61328125" style="184" customWidth="1"/>
    <col min="7683" max="7684" width="9.61328125" style="184" customWidth="1"/>
    <col min="7685" max="7685" width="9.53515625" style="184" customWidth="1"/>
    <col min="7686" max="7686" width="9.61328125" style="184" customWidth="1"/>
    <col min="7687" max="7688" width="13.61328125" style="184" customWidth="1"/>
    <col min="7689" max="7689" width="9.53515625" style="184" customWidth="1"/>
    <col min="7690" max="7690" width="9.61328125" style="184" customWidth="1"/>
    <col min="7691" max="7692" width="10.61328125" style="184" customWidth="1"/>
    <col min="7693" max="7694" width="13.61328125" style="184" customWidth="1"/>
    <col min="7695" max="7695" width="9.53515625" style="184" customWidth="1"/>
    <col min="7696" max="7696" width="9.61328125" style="184" customWidth="1"/>
    <col min="7697" max="7698" width="10.61328125" style="184" customWidth="1"/>
    <col min="7699" max="7700" width="12.921875" style="184" customWidth="1"/>
    <col min="7701" max="7701" width="9.53515625" style="184" customWidth="1"/>
    <col min="7702" max="7702" width="9.61328125" style="184" customWidth="1"/>
    <col min="7703" max="7703" width="9.53515625" style="184" customWidth="1"/>
    <col min="7704" max="7704" width="9.61328125" style="184" customWidth="1"/>
    <col min="7705" max="7706" width="12.4609375" style="184" customWidth="1"/>
    <col min="7707" max="7707" width="9.53515625" style="184" customWidth="1"/>
    <col min="7708" max="7708" width="9.61328125" style="184" customWidth="1"/>
    <col min="7709" max="7709" width="13" style="184" customWidth="1"/>
    <col min="7710" max="7710" width="13.61328125" style="184" customWidth="1"/>
    <col min="7711" max="7936" width="8.921875" style="184"/>
    <col min="7937" max="7937" width="18.07421875" style="184" customWidth="1"/>
    <col min="7938" max="7938" width="22.61328125" style="184" customWidth="1"/>
    <col min="7939" max="7940" width="9.61328125" style="184" customWidth="1"/>
    <col min="7941" max="7941" width="9.53515625" style="184" customWidth="1"/>
    <col min="7942" max="7942" width="9.61328125" style="184" customWidth="1"/>
    <col min="7943" max="7944" width="13.61328125" style="184" customWidth="1"/>
    <col min="7945" max="7945" width="9.53515625" style="184" customWidth="1"/>
    <col min="7946" max="7946" width="9.61328125" style="184" customWidth="1"/>
    <col min="7947" max="7948" width="10.61328125" style="184" customWidth="1"/>
    <col min="7949" max="7950" width="13.61328125" style="184" customWidth="1"/>
    <col min="7951" max="7951" width="9.53515625" style="184" customWidth="1"/>
    <col min="7952" max="7952" width="9.61328125" style="184" customWidth="1"/>
    <col min="7953" max="7954" width="10.61328125" style="184" customWidth="1"/>
    <col min="7955" max="7956" width="12.921875" style="184" customWidth="1"/>
    <col min="7957" max="7957" width="9.53515625" style="184" customWidth="1"/>
    <col min="7958" max="7958" width="9.61328125" style="184" customWidth="1"/>
    <col min="7959" max="7959" width="9.53515625" style="184" customWidth="1"/>
    <col min="7960" max="7960" width="9.61328125" style="184" customWidth="1"/>
    <col min="7961" max="7962" width="12.4609375" style="184" customWidth="1"/>
    <col min="7963" max="7963" width="9.53515625" style="184" customWidth="1"/>
    <col min="7964" max="7964" width="9.61328125" style="184" customWidth="1"/>
    <col min="7965" max="7965" width="13" style="184" customWidth="1"/>
    <col min="7966" max="7966" width="13.61328125" style="184" customWidth="1"/>
    <col min="7967" max="8192" width="8.921875" style="184"/>
    <col min="8193" max="8193" width="18.07421875" style="184" customWidth="1"/>
    <col min="8194" max="8194" width="22.61328125" style="184" customWidth="1"/>
    <col min="8195" max="8196" width="9.61328125" style="184" customWidth="1"/>
    <col min="8197" max="8197" width="9.53515625" style="184" customWidth="1"/>
    <col min="8198" max="8198" width="9.61328125" style="184" customWidth="1"/>
    <col min="8199" max="8200" width="13.61328125" style="184" customWidth="1"/>
    <col min="8201" max="8201" width="9.53515625" style="184" customWidth="1"/>
    <col min="8202" max="8202" width="9.61328125" style="184" customWidth="1"/>
    <col min="8203" max="8204" width="10.61328125" style="184" customWidth="1"/>
    <col min="8205" max="8206" width="13.61328125" style="184" customWidth="1"/>
    <col min="8207" max="8207" width="9.53515625" style="184" customWidth="1"/>
    <col min="8208" max="8208" width="9.61328125" style="184" customWidth="1"/>
    <col min="8209" max="8210" width="10.61328125" style="184" customWidth="1"/>
    <col min="8211" max="8212" width="12.921875" style="184" customWidth="1"/>
    <col min="8213" max="8213" width="9.53515625" style="184" customWidth="1"/>
    <col min="8214" max="8214" width="9.61328125" style="184" customWidth="1"/>
    <col min="8215" max="8215" width="9.53515625" style="184" customWidth="1"/>
    <col min="8216" max="8216" width="9.61328125" style="184" customWidth="1"/>
    <col min="8217" max="8218" width="12.4609375" style="184" customWidth="1"/>
    <col min="8219" max="8219" width="9.53515625" style="184" customWidth="1"/>
    <col min="8220" max="8220" width="9.61328125" style="184" customWidth="1"/>
    <col min="8221" max="8221" width="13" style="184" customWidth="1"/>
    <col min="8222" max="8222" width="13.61328125" style="184" customWidth="1"/>
    <col min="8223" max="8448" width="8.921875" style="184"/>
    <col min="8449" max="8449" width="18.07421875" style="184" customWidth="1"/>
    <col min="8450" max="8450" width="22.61328125" style="184" customWidth="1"/>
    <col min="8451" max="8452" width="9.61328125" style="184" customWidth="1"/>
    <col min="8453" max="8453" width="9.53515625" style="184" customWidth="1"/>
    <col min="8454" max="8454" width="9.61328125" style="184" customWidth="1"/>
    <col min="8455" max="8456" width="13.61328125" style="184" customWidth="1"/>
    <col min="8457" max="8457" width="9.53515625" style="184" customWidth="1"/>
    <col min="8458" max="8458" width="9.61328125" style="184" customWidth="1"/>
    <col min="8459" max="8460" width="10.61328125" style="184" customWidth="1"/>
    <col min="8461" max="8462" width="13.61328125" style="184" customWidth="1"/>
    <col min="8463" max="8463" width="9.53515625" style="184" customWidth="1"/>
    <col min="8464" max="8464" width="9.61328125" style="184" customWidth="1"/>
    <col min="8465" max="8466" width="10.61328125" style="184" customWidth="1"/>
    <col min="8467" max="8468" width="12.921875" style="184" customWidth="1"/>
    <col min="8469" max="8469" width="9.53515625" style="184" customWidth="1"/>
    <col min="8470" max="8470" width="9.61328125" style="184" customWidth="1"/>
    <col min="8471" max="8471" width="9.53515625" style="184" customWidth="1"/>
    <col min="8472" max="8472" width="9.61328125" style="184" customWidth="1"/>
    <col min="8473" max="8474" width="12.4609375" style="184" customWidth="1"/>
    <col min="8475" max="8475" width="9.53515625" style="184" customWidth="1"/>
    <col min="8476" max="8476" width="9.61328125" style="184" customWidth="1"/>
    <col min="8477" max="8477" width="13" style="184" customWidth="1"/>
    <col min="8478" max="8478" width="13.61328125" style="184" customWidth="1"/>
    <col min="8479" max="8704" width="8.921875" style="184"/>
    <col min="8705" max="8705" width="18.07421875" style="184" customWidth="1"/>
    <col min="8706" max="8706" width="22.61328125" style="184" customWidth="1"/>
    <col min="8707" max="8708" width="9.61328125" style="184" customWidth="1"/>
    <col min="8709" max="8709" width="9.53515625" style="184" customWidth="1"/>
    <col min="8710" max="8710" width="9.61328125" style="184" customWidth="1"/>
    <col min="8711" max="8712" width="13.61328125" style="184" customWidth="1"/>
    <col min="8713" max="8713" width="9.53515625" style="184" customWidth="1"/>
    <col min="8714" max="8714" width="9.61328125" style="184" customWidth="1"/>
    <col min="8715" max="8716" width="10.61328125" style="184" customWidth="1"/>
    <col min="8717" max="8718" width="13.61328125" style="184" customWidth="1"/>
    <col min="8719" max="8719" width="9.53515625" style="184" customWidth="1"/>
    <col min="8720" max="8720" width="9.61328125" style="184" customWidth="1"/>
    <col min="8721" max="8722" width="10.61328125" style="184" customWidth="1"/>
    <col min="8723" max="8724" width="12.921875" style="184" customWidth="1"/>
    <col min="8725" max="8725" width="9.53515625" style="184" customWidth="1"/>
    <col min="8726" max="8726" width="9.61328125" style="184" customWidth="1"/>
    <col min="8727" max="8727" width="9.53515625" style="184" customWidth="1"/>
    <col min="8728" max="8728" width="9.61328125" style="184" customWidth="1"/>
    <col min="8729" max="8730" width="12.4609375" style="184" customWidth="1"/>
    <col min="8731" max="8731" width="9.53515625" style="184" customWidth="1"/>
    <col min="8732" max="8732" width="9.61328125" style="184" customWidth="1"/>
    <col min="8733" max="8733" width="13" style="184" customWidth="1"/>
    <col min="8734" max="8734" width="13.61328125" style="184" customWidth="1"/>
    <col min="8735" max="8960" width="8.921875" style="184"/>
    <col min="8961" max="8961" width="18.07421875" style="184" customWidth="1"/>
    <col min="8962" max="8962" width="22.61328125" style="184" customWidth="1"/>
    <col min="8963" max="8964" width="9.61328125" style="184" customWidth="1"/>
    <col min="8965" max="8965" width="9.53515625" style="184" customWidth="1"/>
    <col min="8966" max="8966" width="9.61328125" style="184" customWidth="1"/>
    <col min="8967" max="8968" width="13.61328125" style="184" customWidth="1"/>
    <col min="8969" max="8969" width="9.53515625" style="184" customWidth="1"/>
    <col min="8970" max="8970" width="9.61328125" style="184" customWidth="1"/>
    <col min="8971" max="8972" width="10.61328125" style="184" customWidth="1"/>
    <col min="8973" max="8974" width="13.61328125" style="184" customWidth="1"/>
    <col min="8975" max="8975" width="9.53515625" style="184" customWidth="1"/>
    <col min="8976" max="8976" width="9.61328125" style="184" customWidth="1"/>
    <col min="8977" max="8978" width="10.61328125" style="184" customWidth="1"/>
    <col min="8979" max="8980" width="12.921875" style="184" customWidth="1"/>
    <col min="8981" max="8981" width="9.53515625" style="184" customWidth="1"/>
    <col min="8982" max="8982" width="9.61328125" style="184" customWidth="1"/>
    <col min="8983" max="8983" width="9.53515625" style="184" customWidth="1"/>
    <col min="8984" max="8984" width="9.61328125" style="184" customWidth="1"/>
    <col min="8985" max="8986" width="12.4609375" style="184" customWidth="1"/>
    <col min="8987" max="8987" width="9.53515625" style="184" customWidth="1"/>
    <col min="8988" max="8988" width="9.61328125" style="184" customWidth="1"/>
    <col min="8989" max="8989" width="13" style="184" customWidth="1"/>
    <col min="8990" max="8990" width="13.61328125" style="184" customWidth="1"/>
    <col min="8991" max="9216" width="8.921875" style="184"/>
    <col min="9217" max="9217" width="18.07421875" style="184" customWidth="1"/>
    <col min="9218" max="9218" width="22.61328125" style="184" customWidth="1"/>
    <col min="9219" max="9220" width="9.61328125" style="184" customWidth="1"/>
    <col min="9221" max="9221" width="9.53515625" style="184" customWidth="1"/>
    <col min="9222" max="9222" width="9.61328125" style="184" customWidth="1"/>
    <col min="9223" max="9224" width="13.61328125" style="184" customWidth="1"/>
    <col min="9225" max="9225" width="9.53515625" style="184" customWidth="1"/>
    <col min="9226" max="9226" width="9.61328125" style="184" customWidth="1"/>
    <col min="9227" max="9228" width="10.61328125" style="184" customWidth="1"/>
    <col min="9229" max="9230" width="13.61328125" style="184" customWidth="1"/>
    <col min="9231" max="9231" width="9.53515625" style="184" customWidth="1"/>
    <col min="9232" max="9232" width="9.61328125" style="184" customWidth="1"/>
    <col min="9233" max="9234" width="10.61328125" style="184" customWidth="1"/>
    <col min="9235" max="9236" width="12.921875" style="184" customWidth="1"/>
    <col min="9237" max="9237" width="9.53515625" style="184" customWidth="1"/>
    <col min="9238" max="9238" width="9.61328125" style="184" customWidth="1"/>
    <col min="9239" max="9239" width="9.53515625" style="184" customWidth="1"/>
    <col min="9240" max="9240" width="9.61328125" style="184" customWidth="1"/>
    <col min="9241" max="9242" width="12.4609375" style="184" customWidth="1"/>
    <col min="9243" max="9243" width="9.53515625" style="184" customWidth="1"/>
    <col min="9244" max="9244" width="9.61328125" style="184" customWidth="1"/>
    <col min="9245" max="9245" width="13" style="184" customWidth="1"/>
    <col min="9246" max="9246" width="13.61328125" style="184" customWidth="1"/>
    <col min="9247" max="9472" width="8.921875" style="184"/>
    <col min="9473" max="9473" width="18.07421875" style="184" customWidth="1"/>
    <col min="9474" max="9474" width="22.61328125" style="184" customWidth="1"/>
    <col min="9475" max="9476" width="9.61328125" style="184" customWidth="1"/>
    <col min="9477" max="9477" width="9.53515625" style="184" customWidth="1"/>
    <col min="9478" max="9478" width="9.61328125" style="184" customWidth="1"/>
    <col min="9479" max="9480" width="13.61328125" style="184" customWidth="1"/>
    <col min="9481" max="9481" width="9.53515625" style="184" customWidth="1"/>
    <col min="9482" max="9482" width="9.61328125" style="184" customWidth="1"/>
    <col min="9483" max="9484" width="10.61328125" style="184" customWidth="1"/>
    <col min="9485" max="9486" width="13.61328125" style="184" customWidth="1"/>
    <col min="9487" max="9487" width="9.53515625" style="184" customWidth="1"/>
    <col min="9488" max="9488" width="9.61328125" style="184" customWidth="1"/>
    <col min="9489" max="9490" width="10.61328125" style="184" customWidth="1"/>
    <col min="9491" max="9492" width="12.921875" style="184" customWidth="1"/>
    <col min="9493" max="9493" width="9.53515625" style="184" customWidth="1"/>
    <col min="9494" max="9494" width="9.61328125" style="184" customWidth="1"/>
    <col min="9495" max="9495" width="9.53515625" style="184" customWidth="1"/>
    <col min="9496" max="9496" width="9.61328125" style="184" customWidth="1"/>
    <col min="9497" max="9498" width="12.4609375" style="184" customWidth="1"/>
    <col min="9499" max="9499" width="9.53515625" style="184" customWidth="1"/>
    <col min="9500" max="9500" width="9.61328125" style="184" customWidth="1"/>
    <col min="9501" max="9501" width="13" style="184" customWidth="1"/>
    <col min="9502" max="9502" width="13.61328125" style="184" customWidth="1"/>
    <col min="9503" max="9728" width="8.921875" style="184"/>
    <col min="9729" max="9729" width="18.07421875" style="184" customWidth="1"/>
    <col min="9730" max="9730" width="22.61328125" style="184" customWidth="1"/>
    <col min="9731" max="9732" width="9.61328125" style="184" customWidth="1"/>
    <col min="9733" max="9733" width="9.53515625" style="184" customWidth="1"/>
    <col min="9734" max="9734" width="9.61328125" style="184" customWidth="1"/>
    <col min="9735" max="9736" width="13.61328125" style="184" customWidth="1"/>
    <col min="9737" max="9737" width="9.53515625" style="184" customWidth="1"/>
    <col min="9738" max="9738" width="9.61328125" style="184" customWidth="1"/>
    <col min="9739" max="9740" width="10.61328125" style="184" customWidth="1"/>
    <col min="9741" max="9742" width="13.61328125" style="184" customWidth="1"/>
    <col min="9743" max="9743" width="9.53515625" style="184" customWidth="1"/>
    <col min="9744" max="9744" width="9.61328125" style="184" customWidth="1"/>
    <col min="9745" max="9746" width="10.61328125" style="184" customWidth="1"/>
    <col min="9747" max="9748" width="12.921875" style="184" customWidth="1"/>
    <col min="9749" max="9749" width="9.53515625" style="184" customWidth="1"/>
    <col min="9750" max="9750" width="9.61328125" style="184" customWidth="1"/>
    <col min="9751" max="9751" width="9.53515625" style="184" customWidth="1"/>
    <col min="9752" max="9752" width="9.61328125" style="184" customWidth="1"/>
    <col min="9753" max="9754" width="12.4609375" style="184" customWidth="1"/>
    <col min="9755" max="9755" width="9.53515625" style="184" customWidth="1"/>
    <col min="9756" max="9756" width="9.61328125" style="184" customWidth="1"/>
    <col min="9757" max="9757" width="13" style="184" customWidth="1"/>
    <col min="9758" max="9758" width="13.61328125" style="184" customWidth="1"/>
    <col min="9759" max="9984" width="8.921875" style="184"/>
    <col min="9985" max="9985" width="18.07421875" style="184" customWidth="1"/>
    <col min="9986" max="9986" width="22.61328125" style="184" customWidth="1"/>
    <col min="9987" max="9988" width="9.61328125" style="184" customWidth="1"/>
    <col min="9989" max="9989" width="9.53515625" style="184" customWidth="1"/>
    <col min="9990" max="9990" width="9.61328125" style="184" customWidth="1"/>
    <col min="9991" max="9992" width="13.61328125" style="184" customWidth="1"/>
    <col min="9993" max="9993" width="9.53515625" style="184" customWidth="1"/>
    <col min="9994" max="9994" width="9.61328125" style="184" customWidth="1"/>
    <col min="9995" max="9996" width="10.61328125" style="184" customWidth="1"/>
    <col min="9997" max="9998" width="13.61328125" style="184" customWidth="1"/>
    <col min="9999" max="9999" width="9.53515625" style="184" customWidth="1"/>
    <col min="10000" max="10000" width="9.61328125" style="184" customWidth="1"/>
    <col min="10001" max="10002" width="10.61328125" style="184" customWidth="1"/>
    <col min="10003" max="10004" width="12.921875" style="184" customWidth="1"/>
    <col min="10005" max="10005" width="9.53515625" style="184" customWidth="1"/>
    <col min="10006" max="10006" width="9.61328125" style="184" customWidth="1"/>
    <col min="10007" max="10007" width="9.53515625" style="184" customWidth="1"/>
    <col min="10008" max="10008" width="9.61328125" style="184" customWidth="1"/>
    <col min="10009" max="10010" width="12.4609375" style="184" customWidth="1"/>
    <col min="10011" max="10011" width="9.53515625" style="184" customWidth="1"/>
    <col min="10012" max="10012" width="9.61328125" style="184" customWidth="1"/>
    <col min="10013" max="10013" width="13" style="184" customWidth="1"/>
    <col min="10014" max="10014" width="13.61328125" style="184" customWidth="1"/>
    <col min="10015" max="10240" width="8.921875" style="184"/>
    <col min="10241" max="10241" width="18.07421875" style="184" customWidth="1"/>
    <col min="10242" max="10242" width="22.61328125" style="184" customWidth="1"/>
    <col min="10243" max="10244" width="9.61328125" style="184" customWidth="1"/>
    <col min="10245" max="10245" width="9.53515625" style="184" customWidth="1"/>
    <col min="10246" max="10246" width="9.61328125" style="184" customWidth="1"/>
    <col min="10247" max="10248" width="13.61328125" style="184" customWidth="1"/>
    <col min="10249" max="10249" width="9.53515625" style="184" customWidth="1"/>
    <col min="10250" max="10250" width="9.61328125" style="184" customWidth="1"/>
    <col min="10251" max="10252" width="10.61328125" style="184" customWidth="1"/>
    <col min="10253" max="10254" width="13.61328125" style="184" customWidth="1"/>
    <col min="10255" max="10255" width="9.53515625" style="184" customWidth="1"/>
    <col min="10256" max="10256" width="9.61328125" style="184" customWidth="1"/>
    <col min="10257" max="10258" width="10.61328125" style="184" customWidth="1"/>
    <col min="10259" max="10260" width="12.921875" style="184" customWidth="1"/>
    <col min="10261" max="10261" width="9.53515625" style="184" customWidth="1"/>
    <col min="10262" max="10262" width="9.61328125" style="184" customWidth="1"/>
    <col min="10263" max="10263" width="9.53515625" style="184" customWidth="1"/>
    <col min="10264" max="10264" width="9.61328125" style="184" customWidth="1"/>
    <col min="10265" max="10266" width="12.4609375" style="184" customWidth="1"/>
    <col min="10267" max="10267" width="9.53515625" style="184" customWidth="1"/>
    <col min="10268" max="10268" width="9.61328125" style="184" customWidth="1"/>
    <col min="10269" max="10269" width="13" style="184" customWidth="1"/>
    <col min="10270" max="10270" width="13.61328125" style="184" customWidth="1"/>
    <col min="10271" max="10496" width="8.921875" style="184"/>
    <col min="10497" max="10497" width="18.07421875" style="184" customWidth="1"/>
    <col min="10498" max="10498" width="22.61328125" style="184" customWidth="1"/>
    <col min="10499" max="10500" width="9.61328125" style="184" customWidth="1"/>
    <col min="10501" max="10501" width="9.53515625" style="184" customWidth="1"/>
    <col min="10502" max="10502" width="9.61328125" style="184" customWidth="1"/>
    <col min="10503" max="10504" width="13.61328125" style="184" customWidth="1"/>
    <col min="10505" max="10505" width="9.53515625" style="184" customWidth="1"/>
    <col min="10506" max="10506" width="9.61328125" style="184" customWidth="1"/>
    <col min="10507" max="10508" width="10.61328125" style="184" customWidth="1"/>
    <col min="10509" max="10510" width="13.61328125" style="184" customWidth="1"/>
    <col min="10511" max="10511" width="9.53515625" style="184" customWidth="1"/>
    <col min="10512" max="10512" width="9.61328125" style="184" customWidth="1"/>
    <col min="10513" max="10514" width="10.61328125" style="184" customWidth="1"/>
    <col min="10515" max="10516" width="12.921875" style="184" customWidth="1"/>
    <col min="10517" max="10517" width="9.53515625" style="184" customWidth="1"/>
    <col min="10518" max="10518" width="9.61328125" style="184" customWidth="1"/>
    <col min="10519" max="10519" width="9.53515625" style="184" customWidth="1"/>
    <col min="10520" max="10520" width="9.61328125" style="184" customWidth="1"/>
    <col min="10521" max="10522" width="12.4609375" style="184" customWidth="1"/>
    <col min="10523" max="10523" width="9.53515625" style="184" customWidth="1"/>
    <col min="10524" max="10524" width="9.61328125" style="184" customWidth="1"/>
    <col min="10525" max="10525" width="13" style="184" customWidth="1"/>
    <col min="10526" max="10526" width="13.61328125" style="184" customWidth="1"/>
    <col min="10527" max="10752" width="8.921875" style="184"/>
    <col min="10753" max="10753" width="18.07421875" style="184" customWidth="1"/>
    <col min="10754" max="10754" width="22.61328125" style="184" customWidth="1"/>
    <col min="10755" max="10756" width="9.61328125" style="184" customWidth="1"/>
    <col min="10757" max="10757" width="9.53515625" style="184" customWidth="1"/>
    <col min="10758" max="10758" width="9.61328125" style="184" customWidth="1"/>
    <col min="10759" max="10760" width="13.61328125" style="184" customWidth="1"/>
    <col min="10761" max="10761" width="9.53515625" style="184" customWidth="1"/>
    <col min="10762" max="10762" width="9.61328125" style="184" customWidth="1"/>
    <col min="10763" max="10764" width="10.61328125" style="184" customWidth="1"/>
    <col min="10765" max="10766" width="13.61328125" style="184" customWidth="1"/>
    <col min="10767" max="10767" width="9.53515625" style="184" customWidth="1"/>
    <col min="10768" max="10768" width="9.61328125" style="184" customWidth="1"/>
    <col min="10769" max="10770" width="10.61328125" style="184" customWidth="1"/>
    <col min="10771" max="10772" width="12.921875" style="184" customWidth="1"/>
    <col min="10773" max="10773" width="9.53515625" style="184" customWidth="1"/>
    <col min="10774" max="10774" width="9.61328125" style="184" customWidth="1"/>
    <col min="10775" max="10775" width="9.53515625" style="184" customWidth="1"/>
    <col min="10776" max="10776" width="9.61328125" style="184" customWidth="1"/>
    <col min="10777" max="10778" width="12.4609375" style="184" customWidth="1"/>
    <col min="10779" max="10779" width="9.53515625" style="184" customWidth="1"/>
    <col min="10780" max="10780" width="9.61328125" style="184" customWidth="1"/>
    <col min="10781" max="10781" width="13" style="184" customWidth="1"/>
    <col min="10782" max="10782" width="13.61328125" style="184" customWidth="1"/>
    <col min="10783" max="11008" width="8.921875" style="184"/>
    <col min="11009" max="11009" width="18.07421875" style="184" customWidth="1"/>
    <col min="11010" max="11010" width="22.61328125" style="184" customWidth="1"/>
    <col min="11011" max="11012" width="9.61328125" style="184" customWidth="1"/>
    <col min="11013" max="11013" width="9.53515625" style="184" customWidth="1"/>
    <col min="11014" max="11014" width="9.61328125" style="184" customWidth="1"/>
    <col min="11015" max="11016" width="13.61328125" style="184" customWidth="1"/>
    <col min="11017" max="11017" width="9.53515625" style="184" customWidth="1"/>
    <col min="11018" max="11018" width="9.61328125" style="184" customWidth="1"/>
    <col min="11019" max="11020" width="10.61328125" style="184" customWidth="1"/>
    <col min="11021" max="11022" width="13.61328125" style="184" customWidth="1"/>
    <col min="11023" max="11023" width="9.53515625" style="184" customWidth="1"/>
    <col min="11024" max="11024" width="9.61328125" style="184" customWidth="1"/>
    <col min="11025" max="11026" width="10.61328125" style="184" customWidth="1"/>
    <col min="11027" max="11028" width="12.921875" style="184" customWidth="1"/>
    <col min="11029" max="11029" width="9.53515625" style="184" customWidth="1"/>
    <col min="11030" max="11030" width="9.61328125" style="184" customWidth="1"/>
    <col min="11031" max="11031" width="9.53515625" style="184" customWidth="1"/>
    <col min="11032" max="11032" width="9.61328125" style="184" customWidth="1"/>
    <col min="11033" max="11034" width="12.4609375" style="184" customWidth="1"/>
    <col min="11035" max="11035" width="9.53515625" style="184" customWidth="1"/>
    <col min="11036" max="11036" width="9.61328125" style="184" customWidth="1"/>
    <col min="11037" max="11037" width="13" style="184" customWidth="1"/>
    <col min="11038" max="11038" width="13.61328125" style="184" customWidth="1"/>
    <col min="11039" max="11264" width="8.921875" style="184"/>
    <col min="11265" max="11265" width="18.07421875" style="184" customWidth="1"/>
    <col min="11266" max="11266" width="22.61328125" style="184" customWidth="1"/>
    <col min="11267" max="11268" width="9.61328125" style="184" customWidth="1"/>
    <col min="11269" max="11269" width="9.53515625" style="184" customWidth="1"/>
    <col min="11270" max="11270" width="9.61328125" style="184" customWidth="1"/>
    <col min="11271" max="11272" width="13.61328125" style="184" customWidth="1"/>
    <col min="11273" max="11273" width="9.53515625" style="184" customWidth="1"/>
    <col min="11274" max="11274" width="9.61328125" style="184" customWidth="1"/>
    <col min="11275" max="11276" width="10.61328125" style="184" customWidth="1"/>
    <col min="11277" max="11278" width="13.61328125" style="184" customWidth="1"/>
    <col min="11279" max="11279" width="9.53515625" style="184" customWidth="1"/>
    <col min="11280" max="11280" width="9.61328125" style="184" customWidth="1"/>
    <col min="11281" max="11282" width="10.61328125" style="184" customWidth="1"/>
    <col min="11283" max="11284" width="12.921875" style="184" customWidth="1"/>
    <col min="11285" max="11285" width="9.53515625" style="184" customWidth="1"/>
    <col min="11286" max="11286" width="9.61328125" style="184" customWidth="1"/>
    <col min="11287" max="11287" width="9.53515625" style="184" customWidth="1"/>
    <col min="11288" max="11288" width="9.61328125" style="184" customWidth="1"/>
    <col min="11289" max="11290" width="12.4609375" style="184" customWidth="1"/>
    <col min="11291" max="11291" width="9.53515625" style="184" customWidth="1"/>
    <col min="11292" max="11292" width="9.61328125" style="184" customWidth="1"/>
    <col min="11293" max="11293" width="13" style="184" customWidth="1"/>
    <col min="11294" max="11294" width="13.61328125" style="184" customWidth="1"/>
    <col min="11295" max="11520" width="8.921875" style="184"/>
    <col min="11521" max="11521" width="18.07421875" style="184" customWidth="1"/>
    <col min="11522" max="11522" width="22.61328125" style="184" customWidth="1"/>
    <col min="11523" max="11524" width="9.61328125" style="184" customWidth="1"/>
    <col min="11525" max="11525" width="9.53515625" style="184" customWidth="1"/>
    <col min="11526" max="11526" width="9.61328125" style="184" customWidth="1"/>
    <col min="11527" max="11528" width="13.61328125" style="184" customWidth="1"/>
    <col min="11529" max="11529" width="9.53515625" style="184" customWidth="1"/>
    <col min="11530" max="11530" width="9.61328125" style="184" customWidth="1"/>
    <col min="11531" max="11532" width="10.61328125" style="184" customWidth="1"/>
    <col min="11533" max="11534" width="13.61328125" style="184" customWidth="1"/>
    <col min="11535" max="11535" width="9.53515625" style="184" customWidth="1"/>
    <col min="11536" max="11536" width="9.61328125" style="184" customWidth="1"/>
    <col min="11537" max="11538" width="10.61328125" style="184" customWidth="1"/>
    <col min="11539" max="11540" width="12.921875" style="184" customWidth="1"/>
    <col min="11541" max="11541" width="9.53515625" style="184" customWidth="1"/>
    <col min="11542" max="11542" width="9.61328125" style="184" customWidth="1"/>
    <col min="11543" max="11543" width="9.53515625" style="184" customWidth="1"/>
    <col min="11544" max="11544" width="9.61328125" style="184" customWidth="1"/>
    <col min="11545" max="11546" width="12.4609375" style="184" customWidth="1"/>
    <col min="11547" max="11547" width="9.53515625" style="184" customWidth="1"/>
    <col min="11548" max="11548" width="9.61328125" style="184" customWidth="1"/>
    <col min="11549" max="11549" width="13" style="184" customWidth="1"/>
    <col min="11550" max="11550" width="13.61328125" style="184" customWidth="1"/>
    <col min="11551" max="11776" width="8.921875" style="184"/>
    <col min="11777" max="11777" width="18.07421875" style="184" customWidth="1"/>
    <col min="11778" max="11778" width="22.61328125" style="184" customWidth="1"/>
    <col min="11779" max="11780" width="9.61328125" style="184" customWidth="1"/>
    <col min="11781" max="11781" width="9.53515625" style="184" customWidth="1"/>
    <col min="11782" max="11782" width="9.61328125" style="184" customWidth="1"/>
    <col min="11783" max="11784" width="13.61328125" style="184" customWidth="1"/>
    <col min="11785" max="11785" width="9.53515625" style="184" customWidth="1"/>
    <col min="11786" max="11786" width="9.61328125" style="184" customWidth="1"/>
    <col min="11787" max="11788" width="10.61328125" style="184" customWidth="1"/>
    <col min="11789" max="11790" width="13.61328125" style="184" customWidth="1"/>
    <col min="11791" max="11791" width="9.53515625" style="184" customWidth="1"/>
    <col min="11792" max="11792" width="9.61328125" style="184" customWidth="1"/>
    <col min="11793" max="11794" width="10.61328125" style="184" customWidth="1"/>
    <col min="11795" max="11796" width="12.921875" style="184" customWidth="1"/>
    <col min="11797" max="11797" width="9.53515625" style="184" customWidth="1"/>
    <col min="11798" max="11798" width="9.61328125" style="184" customWidth="1"/>
    <col min="11799" max="11799" width="9.53515625" style="184" customWidth="1"/>
    <col min="11800" max="11800" width="9.61328125" style="184" customWidth="1"/>
    <col min="11801" max="11802" width="12.4609375" style="184" customWidth="1"/>
    <col min="11803" max="11803" width="9.53515625" style="184" customWidth="1"/>
    <col min="11804" max="11804" width="9.61328125" style="184" customWidth="1"/>
    <col min="11805" max="11805" width="13" style="184" customWidth="1"/>
    <col min="11806" max="11806" width="13.61328125" style="184" customWidth="1"/>
    <col min="11807" max="12032" width="8.921875" style="184"/>
    <col min="12033" max="12033" width="18.07421875" style="184" customWidth="1"/>
    <col min="12034" max="12034" width="22.61328125" style="184" customWidth="1"/>
    <col min="12035" max="12036" width="9.61328125" style="184" customWidth="1"/>
    <col min="12037" max="12037" width="9.53515625" style="184" customWidth="1"/>
    <col min="12038" max="12038" width="9.61328125" style="184" customWidth="1"/>
    <col min="12039" max="12040" width="13.61328125" style="184" customWidth="1"/>
    <col min="12041" max="12041" width="9.53515625" style="184" customWidth="1"/>
    <col min="12042" max="12042" width="9.61328125" style="184" customWidth="1"/>
    <col min="12043" max="12044" width="10.61328125" style="184" customWidth="1"/>
    <col min="12045" max="12046" width="13.61328125" style="184" customWidth="1"/>
    <col min="12047" max="12047" width="9.53515625" style="184" customWidth="1"/>
    <col min="12048" max="12048" width="9.61328125" style="184" customWidth="1"/>
    <col min="12049" max="12050" width="10.61328125" style="184" customWidth="1"/>
    <col min="12051" max="12052" width="12.921875" style="184" customWidth="1"/>
    <col min="12053" max="12053" width="9.53515625" style="184" customWidth="1"/>
    <col min="12054" max="12054" width="9.61328125" style="184" customWidth="1"/>
    <col min="12055" max="12055" width="9.53515625" style="184" customWidth="1"/>
    <col min="12056" max="12056" width="9.61328125" style="184" customWidth="1"/>
    <col min="12057" max="12058" width="12.4609375" style="184" customWidth="1"/>
    <col min="12059" max="12059" width="9.53515625" style="184" customWidth="1"/>
    <col min="12060" max="12060" width="9.61328125" style="184" customWidth="1"/>
    <col min="12061" max="12061" width="13" style="184" customWidth="1"/>
    <col min="12062" max="12062" width="13.61328125" style="184" customWidth="1"/>
    <col min="12063" max="12288" width="8.921875" style="184"/>
    <col min="12289" max="12289" width="18.07421875" style="184" customWidth="1"/>
    <col min="12290" max="12290" width="22.61328125" style="184" customWidth="1"/>
    <col min="12291" max="12292" width="9.61328125" style="184" customWidth="1"/>
    <col min="12293" max="12293" width="9.53515625" style="184" customWidth="1"/>
    <col min="12294" max="12294" width="9.61328125" style="184" customWidth="1"/>
    <col min="12295" max="12296" width="13.61328125" style="184" customWidth="1"/>
    <col min="12297" max="12297" width="9.53515625" style="184" customWidth="1"/>
    <col min="12298" max="12298" width="9.61328125" style="184" customWidth="1"/>
    <col min="12299" max="12300" width="10.61328125" style="184" customWidth="1"/>
    <col min="12301" max="12302" width="13.61328125" style="184" customWidth="1"/>
    <col min="12303" max="12303" width="9.53515625" style="184" customWidth="1"/>
    <col min="12304" max="12304" width="9.61328125" style="184" customWidth="1"/>
    <col min="12305" max="12306" width="10.61328125" style="184" customWidth="1"/>
    <col min="12307" max="12308" width="12.921875" style="184" customWidth="1"/>
    <col min="12309" max="12309" width="9.53515625" style="184" customWidth="1"/>
    <col min="12310" max="12310" width="9.61328125" style="184" customWidth="1"/>
    <col min="12311" max="12311" width="9.53515625" style="184" customWidth="1"/>
    <col min="12312" max="12312" width="9.61328125" style="184" customWidth="1"/>
    <col min="12313" max="12314" width="12.4609375" style="184" customWidth="1"/>
    <col min="12315" max="12315" width="9.53515625" style="184" customWidth="1"/>
    <col min="12316" max="12316" width="9.61328125" style="184" customWidth="1"/>
    <col min="12317" max="12317" width="13" style="184" customWidth="1"/>
    <col min="12318" max="12318" width="13.61328125" style="184" customWidth="1"/>
    <col min="12319" max="12544" width="8.921875" style="184"/>
    <col min="12545" max="12545" width="18.07421875" style="184" customWidth="1"/>
    <col min="12546" max="12546" width="22.61328125" style="184" customWidth="1"/>
    <col min="12547" max="12548" width="9.61328125" style="184" customWidth="1"/>
    <col min="12549" max="12549" width="9.53515625" style="184" customWidth="1"/>
    <col min="12550" max="12550" width="9.61328125" style="184" customWidth="1"/>
    <col min="12551" max="12552" width="13.61328125" style="184" customWidth="1"/>
    <col min="12553" max="12553" width="9.53515625" style="184" customWidth="1"/>
    <col min="12554" max="12554" width="9.61328125" style="184" customWidth="1"/>
    <col min="12555" max="12556" width="10.61328125" style="184" customWidth="1"/>
    <col min="12557" max="12558" width="13.61328125" style="184" customWidth="1"/>
    <col min="12559" max="12559" width="9.53515625" style="184" customWidth="1"/>
    <col min="12560" max="12560" width="9.61328125" style="184" customWidth="1"/>
    <col min="12561" max="12562" width="10.61328125" style="184" customWidth="1"/>
    <col min="12563" max="12564" width="12.921875" style="184" customWidth="1"/>
    <col min="12565" max="12565" width="9.53515625" style="184" customWidth="1"/>
    <col min="12566" max="12566" width="9.61328125" style="184" customWidth="1"/>
    <col min="12567" max="12567" width="9.53515625" style="184" customWidth="1"/>
    <col min="12568" max="12568" width="9.61328125" style="184" customWidth="1"/>
    <col min="12569" max="12570" width="12.4609375" style="184" customWidth="1"/>
    <col min="12571" max="12571" width="9.53515625" style="184" customWidth="1"/>
    <col min="12572" max="12572" width="9.61328125" style="184" customWidth="1"/>
    <col min="12573" max="12573" width="13" style="184" customWidth="1"/>
    <col min="12574" max="12574" width="13.61328125" style="184" customWidth="1"/>
    <col min="12575" max="12800" width="8.921875" style="184"/>
    <col min="12801" max="12801" width="18.07421875" style="184" customWidth="1"/>
    <col min="12802" max="12802" width="22.61328125" style="184" customWidth="1"/>
    <col min="12803" max="12804" width="9.61328125" style="184" customWidth="1"/>
    <col min="12805" max="12805" width="9.53515625" style="184" customWidth="1"/>
    <col min="12806" max="12806" width="9.61328125" style="184" customWidth="1"/>
    <col min="12807" max="12808" width="13.61328125" style="184" customWidth="1"/>
    <col min="12809" max="12809" width="9.53515625" style="184" customWidth="1"/>
    <col min="12810" max="12810" width="9.61328125" style="184" customWidth="1"/>
    <col min="12811" max="12812" width="10.61328125" style="184" customWidth="1"/>
    <col min="12813" max="12814" width="13.61328125" style="184" customWidth="1"/>
    <col min="12815" max="12815" width="9.53515625" style="184" customWidth="1"/>
    <col min="12816" max="12816" width="9.61328125" style="184" customWidth="1"/>
    <col min="12817" max="12818" width="10.61328125" style="184" customWidth="1"/>
    <col min="12819" max="12820" width="12.921875" style="184" customWidth="1"/>
    <col min="12821" max="12821" width="9.53515625" style="184" customWidth="1"/>
    <col min="12822" max="12822" width="9.61328125" style="184" customWidth="1"/>
    <col min="12823" max="12823" width="9.53515625" style="184" customWidth="1"/>
    <col min="12824" max="12824" width="9.61328125" style="184" customWidth="1"/>
    <col min="12825" max="12826" width="12.4609375" style="184" customWidth="1"/>
    <col min="12827" max="12827" width="9.53515625" style="184" customWidth="1"/>
    <col min="12828" max="12828" width="9.61328125" style="184" customWidth="1"/>
    <col min="12829" max="12829" width="13" style="184" customWidth="1"/>
    <col min="12830" max="12830" width="13.61328125" style="184" customWidth="1"/>
    <col min="12831" max="13056" width="8.921875" style="184"/>
    <col min="13057" max="13057" width="18.07421875" style="184" customWidth="1"/>
    <col min="13058" max="13058" width="22.61328125" style="184" customWidth="1"/>
    <col min="13059" max="13060" width="9.61328125" style="184" customWidth="1"/>
    <col min="13061" max="13061" width="9.53515625" style="184" customWidth="1"/>
    <col min="13062" max="13062" width="9.61328125" style="184" customWidth="1"/>
    <col min="13063" max="13064" width="13.61328125" style="184" customWidth="1"/>
    <col min="13065" max="13065" width="9.53515625" style="184" customWidth="1"/>
    <col min="13066" max="13066" width="9.61328125" style="184" customWidth="1"/>
    <col min="13067" max="13068" width="10.61328125" style="184" customWidth="1"/>
    <col min="13069" max="13070" width="13.61328125" style="184" customWidth="1"/>
    <col min="13071" max="13071" width="9.53515625" style="184" customWidth="1"/>
    <col min="13072" max="13072" width="9.61328125" style="184" customWidth="1"/>
    <col min="13073" max="13074" width="10.61328125" style="184" customWidth="1"/>
    <col min="13075" max="13076" width="12.921875" style="184" customWidth="1"/>
    <col min="13077" max="13077" width="9.53515625" style="184" customWidth="1"/>
    <col min="13078" max="13078" width="9.61328125" style="184" customWidth="1"/>
    <col min="13079" max="13079" width="9.53515625" style="184" customWidth="1"/>
    <col min="13080" max="13080" width="9.61328125" style="184" customWidth="1"/>
    <col min="13081" max="13082" width="12.4609375" style="184" customWidth="1"/>
    <col min="13083" max="13083" width="9.53515625" style="184" customWidth="1"/>
    <col min="13084" max="13084" width="9.61328125" style="184" customWidth="1"/>
    <col min="13085" max="13085" width="13" style="184" customWidth="1"/>
    <col min="13086" max="13086" width="13.61328125" style="184" customWidth="1"/>
    <col min="13087" max="13312" width="8.921875" style="184"/>
    <col min="13313" max="13313" width="18.07421875" style="184" customWidth="1"/>
    <col min="13314" max="13314" width="22.61328125" style="184" customWidth="1"/>
    <col min="13315" max="13316" width="9.61328125" style="184" customWidth="1"/>
    <col min="13317" max="13317" width="9.53515625" style="184" customWidth="1"/>
    <col min="13318" max="13318" width="9.61328125" style="184" customWidth="1"/>
    <col min="13319" max="13320" width="13.61328125" style="184" customWidth="1"/>
    <col min="13321" max="13321" width="9.53515625" style="184" customWidth="1"/>
    <col min="13322" max="13322" width="9.61328125" style="184" customWidth="1"/>
    <col min="13323" max="13324" width="10.61328125" style="184" customWidth="1"/>
    <col min="13325" max="13326" width="13.61328125" style="184" customWidth="1"/>
    <col min="13327" max="13327" width="9.53515625" style="184" customWidth="1"/>
    <col min="13328" max="13328" width="9.61328125" style="184" customWidth="1"/>
    <col min="13329" max="13330" width="10.61328125" style="184" customWidth="1"/>
    <col min="13331" max="13332" width="12.921875" style="184" customWidth="1"/>
    <col min="13333" max="13333" width="9.53515625" style="184" customWidth="1"/>
    <col min="13334" max="13334" width="9.61328125" style="184" customWidth="1"/>
    <col min="13335" max="13335" width="9.53515625" style="184" customWidth="1"/>
    <col min="13336" max="13336" width="9.61328125" style="184" customWidth="1"/>
    <col min="13337" max="13338" width="12.4609375" style="184" customWidth="1"/>
    <col min="13339" max="13339" width="9.53515625" style="184" customWidth="1"/>
    <col min="13340" max="13340" width="9.61328125" style="184" customWidth="1"/>
    <col min="13341" max="13341" width="13" style="184" customWidth="1"/>
    <col min="13342" max="13342" width="13.61328125" style="184" customWidth="1"/>
    <col min="13343" max="13568" width="8.921875" style="184"/>
    <col min="13569" max="13569" width="18.07421875" style="184" customWidth="1"/>
    <col min="13570" max="13570" width="22.61328125" style="184" customWidth="1"/>
    <col min="13571" max="13572" width="9.61328125" style="184" customWidth="1"/>
    <col min="13573" max="13573" width="9.53515625" style="184" customWidth="1"/>
    <col min="13574" max="13574" width="9.61328125" style="184" customWidth="1"/>
    <col min="13575" max="13576" width="13.61328125" style="184" customWidth="1"/>
    <col min="13577" max="13577" width="9.53515625" style="184" customWidth="1"/>
    <col min="13578" max="13578" width="9.61328125" style="184" customWidth="1"/>
    <col min="13579" max="13580" width="10.61328125" style="184" customWidth="1"/>
    <col min="13581" max="13582" width="13.61328125" style="184" customWidth="1"/>
    <col min="13583" max="13583" width="9.53515625" style="184" customWidth="1"/>
    <col min="13584" max="13584" width="9.61328125" style="184" customWidth="1"/>
    <col min="13585" max="13586" width="10.61328125" style="184" customWidth="1"/>
    <col min="13587" max="13588" width="12.921875" style="184" customWidth="1"/>
    <col min="13589" max="13589" width="9.53515625" style="184" customWidth="1"/>
    <col min="13590" max="13590" width="9.61328125" style="184" customWidth="1"/>
    <col min="13591" max="13591" width="9.53515625" style="184" customWidth="1"/>
    <col min="13592" max="13592" width="9.61328125" style="184" customWidth="1"/>
    <col min="13593" max="13594" width="12.4609375" style="184" customWidth="1"/>
    <col min="13595" max="13595" width="9.53515625" style="184" customWidth="1"/>
    <col min="13596" max="13596" width="9.61328125" style="184" customWidth="1"/>
    <col min="13597" max="13597" width="13" style="184" customWidth="1"/>
    <col min="13598" max="13598" width="13.61328125" style="184" customWidth="1"/>
    <col min="13599" max="13824" width="8.921875" style="184"/>
    <col min="13825" max="13825" width="18.07421875" style="184" customWidth="1"/>
    <col min="13826" max="13826" width="22.61328125" style="184" customWidth="1"/>
    <col min="13827" max="13828" width="9.61328125" style="184" customWidth="1"/>
    <col min="13829" max="13829" width="9.53515625" style="184" customWidth="1"/>
    <col min="13830" max="13830" width="9.61328125" style="184" customWidth="1"/>
    <col min="13831" max="13832" width="13.61328125" style="184" customWidth="1"/>
    <col min="13833" max="13833" width="9.53515625" style="184" customWidth="1"/>
    <col min="13834" max="13834" width="9.61328125" style="184" customWidth="1"/>
    <col min="13835" max="13836" width="10.61328125" style="184" customWidth="1"/>
    <col min="13837" max="13838" width="13.61328125" style="184" customWidth="1"/>
    <col min="13839" max="13839" width="9.53515625" style="184" customWidth="1"/>
    <col min="13840" max="13840" width="9.61328125" style="184" customWidth="1"/>
    <col min="13841" max="13842" width="10.61328125" style="184" customWidth="1"/>
    <col min="13843" max="13844" width="12.921875" style="184" customWidth="1"/>
    <col min="13845" max="13845" width="9.53515625" style="184" customWidth="1"/>
    <col min="13846" max="13846" width="9.61328125" style="184" customWidth="1"/>
    <col min="13847" max="13847" width="9.53515625" style="184" customWidth="1"/>
    <col min="13848" max="13848" width="9.61328125" style="184" customWidth="1"/>
    <col min="13849" max="13850" width="12.4609375" style="184" customWidth="1"/>
    <col min="13851" max="13851" width="9.53515625" style="184" customWidth="1"/>
    <col min="13852" max="13852" width="9.61328125" style="184" customWidth="1"/>
    <col min="13853" max="13853" width="13" style="184" customWidth="1"/>
    <col min="13854" max="13854" width="13.61328125" style="184" customWidth="1"/>
    <col min="13855" max="14080" width="8.921875" style="184"/>
    <col min="14081" max="14081" width="18.07421875" style="184" customWidth="1"/>
    <col min="14082" max="14082" width="22.61328125" style="184" customWidth="1"/>
    <col min="14083" max="14084" width="9.61328125" style="184" customWidth="1"/>
    <col min="14085" max="14085" width="9.53515625" style="184" customWidth="1"/>
    <col min="14086" max="14086" width="9.61328125" style="184" customWidth="1"/>
    <col min="14087" max="14088" width="13.61328125" style="184" customWidth="1"/>
    <col min="14089" max="14089" width="9.53515625" style="184" customWidth="1"/>
    <col min="14090" max="14090" width="9.61328125" style="184" customWidth="1"/>
    <col min="14091" max="14092" width="10.61328125" style="184" customWidth="1"/>
    <col min="14093" max="14094" width="13.61328125" style="184" customWidth="1"/>
    <col min="14095" max="14095" width="9.53515625" style="184" customWidth="1"/>
    <col min="14096" max="14096" width="9.61328125" style="184" customWidth="1"/>
    <col min="14097" max="14098" width="10.61328125" style="184" customWidth="1"/>
    <col min="14099" max="14100" width="12.921875" style="184" customWidth="1"/>
    <col min="14101" max="14101" width="9.53515625" style="184" customWidth="1"/>
    <col min="14102" max="14102" width="9.61328125" style="184" customWidth="1"/>
    <col min="14103" max="14103" width="9.53515625" style="184" customWidth="1"/>
    <col min="14104" max="14104" width="9.61328125" style="184" customWidth="1"/>
    <col min="14105" max="14106" width="12.4609375" style="184" customWidth="1"/>
    <col min="14107" max="14107" width="9.53515625" style="184" customWidth="1"/>
    <col min="14108" max="14108" width="9.61328125" style="184" customWidth="1"/>
    <col min="14109" max="14109" width="13" style="184" customWidth="1"/>
    <col min="14110" max="14110" width="13.61328125" style="184" customWidth="1"/>
    <col min="14111" max="14336" width="8.921875" style="184"/>
    <col min="14337" max="14337" width="18.07421875" style="184" customWidth="1"/>
    <col min="14338" max="14338" width="22.61328125" style="184" customWidth="1"/>
    <col min="14339" max="14340" width="9.61328125" style="184" customWidth="1"/>
    <col min="14341" max="14341" width="9.53515625" style="184" customWidth="1"/>
    <col min="14342" max="14342" width="9.61328125" style="184" customWidth="1"/>
    <col min="14343" max="14344" width="13.61328125" style="184" customWidth="1"/>
    <col min="14345" max="14345" width="9.53515625" style="184" customWidth="1"/>
    <col min="14346" max="14346" width="9.61328125" style="184" customWidth="1"/>
    <col min="14347" max="14348" width="10.61328125" style="184" customWidth="1"/>
    <col min="14349" max="14350" width="13.61328125" style="184" customWidth="1"/>
    <col min="14351" max="14351" width="9.53515625" style="184" customWidth="1"/>
    <col min="14352" max="14352" width="9.61328125" style="184" customWidth="1"/>
    <col min="14353" max="14354" width="10.61328125" style="184" customWidth="1"/>
    <col min="14355" max="14356" width="12.921875" style="184" customWidth="1"/>
    <col min="14357" max="14357" width="9.53515625" style="184" customWidth="1"/>
    <col min="14358" max="14358" width="9.61328125" style="184" customWidth="1"/>
    <col min="14359" max="14359" width="9.53515625" style="184" customWidth="1"/>
    <col min="14360" max="14360" width="9.61328125" style="184" customWidth="1"/>
    <col min="14361" max="14362" width="12.4609375" style="184" customWidth="1"/>
    <col min="14363" max="14363" width="9.53515625" style="184" customWidth="1"/>
    <col min="14364" max="14364" width="9.61328125" style="184" customWidth="1"/>
    <col min="14365" max="14365" width="13" style="184" customWidth="1"/>
    <col min="14366" max="14366" width="13.61328125" style="184" customWidth="1"/>
    <col min="14367" max="14592" width="8.921875" style="184"/>
    <col min="14593" max="14593" width="18.07421875" style="184" customWidth="1"/>
    <col min="14594" max="14594" width="22.61328125" style="184" customWidth="1"/>
    <col min="14595" max="14596" width="9.61328125" style="184" customWidth="1"/>
    <col min="14597" max="14597" width="9.53515625" style="184" customWidth="1"/>
    <col min="14598" max="14598" width="9.61328125" style="184" customWidth="1"/>
    <col min="14599" max="14600" width="13.61328125" style="184" customWidth="1"/>
    <col min="14601" max="14601" width="9.53515625" style="184" customWidth="1"/>
    <col min="14602" max="14602" width="9.61328125" style="184" customWidth="1"/>
    <col min="14603" max="14604" width="10.61328125" style="184" customWidth="1"/>
    <col min="14605" max="14606" width="13.61328125" style="184" customWidth="1"/>
    <col min="14607" max="14607" width="9.53515625" style="184" customWidth="1"/>
    <col min="14608" max="14608" width="9.61328125" style="184" customWidth="1"/>
    <col min="14609" max="14610" width="10.61328125" style="184" customWidth="1"/>
    <col min="14611" max="14612" width="12.921875" style="184" customWidth="1"/>
    <col min="14613" max="14613" width="9.53515625" style="184" customWidth="1"/>
    <col min="14614" max="14614" width="9.61328125" style="184" customWidth="1"/>
    <col min="14615" max="14615" width="9.53515625" style="184" customWidth="1"/>
    <col min="14616" max="14616" width="9.61328125" style="184" customWidth="1"/>
    <col min="14617" max="14618" width="12.4609375" style="184" customWidth="1"/>
    <col min="14619" max="14619" width="9.53515625" style="184" customWidth="1"/>
    <col min="14620" max="14620" width="9.61328125" style="184" customWidth="1"/>
    <col min="14621" max="14621" width="13" style="184" customWidth="1"/>
    <col min="14622" max="14622" width="13.61328125" style="184" customWidth="1"/>
    <col min="14623" max="14848" width="8.921875" style="184"/>
    <col min="14849" max="14849" width="18.07421875" style="184" customWidth="1"/>
    <col min="14850" max="14850" width="22.61328125" style="184" customWidth="1"/>
    <col min="14851" max="14852" width="9.61328125" style="184" customWidth="1"/>
    <col min="14853" max="14853" width="9.53515625" style="184" customWidth="1"/>
    <col min="14854" max="14854" width="9.61328125" style="184" customWidth="1"/>
    <col min="14855" max="14856" width="13.61328125" style="184" customWidth="1"/>
    <col min="14857" max="14857" width="9.53515625" style="184" customWidth="1"/>
    <col min="14858" max="14858" width="9.61328125" style="184" customWidth="1"/>
    <col min="14859" max="14860" width="10.61328125" style="184" customWidth="1"/>
    <col min="14861" max="14862" width="13.61328125" style="184" customWidth="1"/>
    <col min="14863" max="14863" width="9.53515625" style="184" customWidth="1"/>
    <col min="14864" max="14864" width="9.61328125" style="184" customWidth="1"/>
    <col min="14865" max="14866" width="10.61328125" style="184" customWidth="1"/>
    <col min="14867" max="14868" width="12.921875" style="184" customWidth="1"/>
    <col min="14869" max="14869" width="9.53515625" style="184" customWidth="1"/>
    <col min="14870" max="14870" width="9.61328125" style="184" customWidth="1"/>
    <col min="14871" max="14871" width="9.53515625" style="184" customWidth="1"/>
    <col min="14872" max="14872" width="9.61328125" style="184" customWidth="1"/>
    <col min="14873" max="14874" width="12.4609375" style="184" customWidth="1"/>
    <col min="14875" max="14875" width="9.53515625" style="184" customWidth="1"/>
    <col min="14876" max="14876" width="9.61328125" style="184" customWidth="1"/>
    <col min="14877" max="14877" width="13" style="184" customWidth="1"/>
    <col min="14878" max="14878" width="13.61328125" style="184" customWidth="1"/>
    <col min="14879" max="15104" width="8.921875" style="184"/>
    <col min="15105" max="15105" width="18.07421875" style="184" customWidth="1"/>
    <col min="15106" max="15106" width="22.61328125" style="184" customWidth="1"/>
    <col min="15107" max="15108" width="9.61328125" style="184" customWidth="1"/>
    <col min="15109" max="15109" width="9.53515625" style="184" customWidth="1"/>
    <col min="15110" max="15110" width="9.61328125" style="184" customWidth="1"/>
    <col min="15111" max="15112" width="13.61328125" style="184" customWidth="1"/>
    <col min="15113" max="15113" width="9.53515625" style="184" customWidth="1"/>
    <col min="15114" max="15114" width="9.61328125" style="184" customWidth="1"/>
    <col min="15115" max="15116" width="10.61328125" style="184" customWidth="1"/>
    <col min="15117" max="15118" width="13.61328125" style="184" customWidth="1"/>
    <col min="15119" max="15119" width="9.53515625" style="184" customWidth="1"/>
    <col min="15120" max="15120" width="9.61328125" style="184" customWidth="1"/>
    <col min="15121" max="15122" width="10.61328125" style="184" customWidth="1"/>
    <col min="15123" max="15124" width="12.921875" style="184" customWidth="1"/>
    <col min="15125" max="15125" width="9.53515625" style="184" customWidth="1"/>
    <col min="15126" max="15126" width="9.61328125" style="184" customWidth="1"/>
    <col min="15127" max="15127" width="9.53515625" style="184" customWidth="1"/>
    <col min="15128" max="15128" width="9.61328125" style="184" customWidth="1"/>
    <col min="15129" max="15130" width="12.4609375" style="184" customWidth="1"/>
    <col min="15131" max="15131" width="9.53515625" style="184" customWidth="1"/>
    <col min="15132" max="15132" width="9.61328125" style="184" customWidth="1"/>
    <col min="15133" max="15133" width="13" style="184" customWidth="1"/>
    <col min="15134" max="15134" width="13.61328125" style="184" customWidth="1"/>
    <col min="15135" max="15360" width="8.921875" style="184"/>
    <col min="15361" max="15361" width="18.07421875" style="184" customWidth="1"/>
    <col min="15362" max="15362" width="22.61328125" style="184" customWidth="1"/>
    <col min="15363" max="15364" width="9.61328125" style="184" customWidth="1"/>
    <col min="15365" max="15365" width="9.53515625" style="184" customWidth="1"/>
    <col min="15366" max="15366" width="9.61328125" style="184" customWidth="1"/>
    <col min="15367" max="15368" width="13.61328125" style="184" customWidth="1"/>
    <col min="15369" max="15369" width="9.53515625" style="184" customWidth="1"/>
    <col min="15370" max="15370" width="9.61328125" style="184" customWidth="1"/>
    <col min="15371" max="15372" width="10.61328125" style="184" customWidth="1"/>
    <col min="15373" max="15374" width="13.61328125" style="184" customWidth="1"/>
    <col min="15375" max="15375" width="9.53515625" style="184" customWidth="1"/>
    <col min="15376" max="15376" width="9.61328125" style="184" customWidth="1"/>
    <col min="15377" max="15378" width="10.61328125" style="184" customWidth="1"/>
    <col min="15379" max="15380" width="12.921875" style="184" customWidth="1"/>
    <col min="15381" max="15381" width="9.53515625" style="184" customWidth="1"/>
    <col min="15382" max="15382" width="9.61328125" style="184" customWidth="1"/>
    <col min="15383" max="15383" width="9.53515625" style="184" customWidth="1"/>
    <col min="15384" max="15384" width="9.61328125" style="184" customWidth="1"/>
    <col min="15385" max="15386" width="12.4609375" style="184" customWidth="1"/>
    <col min="15387" max="15387" width="9.53515625" style="184" customWidth="1"/>
    <col min="15388" max="15388" width="9.61328125" style="184" customWidth="1"/>
    <col min="15389" max="15389" width="13" style="184" customWidth="1"/>
    <col min="15390" max="15390" width="13.61328125" style="184" customWidth="1"/>
    <col min="15391" max="15616" width="8.921875" style="184"/>
    <col min="15617" max="15617" width="18.07421875" style="184" customWidth="1"/>
    <col min="15618" max="15618" width="22.61328125" style="184" customWidth="1"/>
    <col min="15619" max="15620" width="9.61328125" style="184" customWidth="1"/>
    <col min="15621" max="15621" width="9.53515625" style="184" customWidth="1"/>
    <col min="15622" max="15622" width="9.61328125" style="184" customWidth="1"/>
    <col min="15623" max="15624" width="13.61328125" style="184" customWidth="1"/>
    <col min="15625" max="15625" width="9.53515625" style="184" customWidth="1"/>
    <col min="15626" max="15626" width="9.61328125" style="184" customWidth="1"/>
    <col min="15627" max="15628" width="10.61328125" style="184" customWidth="1"/>
    <col min="15629" max="15630" width="13.61328125" style="184" customWidth="1"/>
    <col min="15631" max="15631" width="9.53515625" style="184" customWidth="1"/>
    <col min="15632" max="15632" width="9.61328125" style="184" customWidth="1"/>
    <col min="15633" max="15634" width="10.61328125" style="184" customWidth="1"/>
    <col min="15635" max="15636" width="12.921875" style="184" customWidth="1"/>
    <col min="15637" max="15637" width="9.53515625" style="184" customWidth="1"/>
    <col min="15638" max="15638" width="9.61328125" style="184" customWidth="1"/>
    <col min="15639" max="15639" width="9.53515625" style="184" customWidth="1"/>
    <col min="15640" max="15640" width="9.61328125" style="184" customWidth="1"/>
    <col min="15641" max="15642" width="12.4609375" style="184" customWidth="1"/>
    <col min="15643" max="15643" width="9.53515625" style="184" customWidth="1"/>
    <col min="15644" max="15644" width="9.61328125" style="184" customWidth="1"/>
    <col min="15645" max="15645" width="13" style="184" customWidth="1"/>
    <col min="15646" max="15646" width="13.61328125" style="184" customWidth="1"/>
    <col min="15647" max="15872" width="8.921875" style="184"/>
    <col min="15873" max="15873" width="18.07421875" style="184" customWidth="1"/>
    <col min="15874" max="15874" width="22.61328125" style="184" customWidth="1"/>
    <col min="15875" max="15876" width="9.61328125" style="184" customWidth="1"/>
    <col min="15877" max="15877" width="9.53515625" style="184" customWidth="1"/>
    <col min="15878" max="15878" width="9.61328125" style="184" customWidth="1"/>
    <col min="15879" max="15880" width="13.61328125" style="184" customWidth="1"/>
    <col min="15881" max="15881" width="9.53515625" style="184" customWidth="1"/>
    <col min="15882" max="15882" width="9.61328125" style="184" customWidth="1"/>
    <col min="15883" max="15884" width="10.61328125" style="184" customWidth="1"/>
    <col min="15885" max="15886" width="13.61328125" style="184" customWidth="1"/>
    <col min="15887" max="15887" width="9.53515625" style="184" customWidth="1"/>
    <col min="15888" max="15888" width="9.61328125" style="184" customWidth="1"/>
    <col min="15889" max="15890" width="10.61328125" style="184" customWidth="1"/>
    <col min="15891" max="15892" width="12.921875" style="184" customWidth="1"/>
    <col min="15893" max="15893" width="9.53515625" style="184" customWidth="1"/>
    <col min="15894" max="15894" width="9.61328125" style="184" customWidth="1"/>
    <col min="15895" max="15895" width="9.53515625" style="184" customWidth="1"/>
    <col min="15896" max="15896" width="9.61328125" style="184" customWidth="1"/>
    <col min="15897" max="15898" width="12.4609375" style="184" customWidth="1"/>
    <col min="15899" max="15899" width="9.53515625" style="184" customWidth="1"/>
    <col min="15900" max="15900" width="9.61328125" style="184" customWidth="1"/>
    <col min="15901" max="15901" width="13" style="184" customWidth="1"/>
    <col min="15902" max="15902" width="13.61328125" style="184" customWidth="1"/>
    <col min="15903" max="16128" width="8.921875" style="184"/>
    <col min="16129" max="16129" width="18.07421875" style="184" customWidth="1"/>
    <col min="16130" max="16130" width="22.61328125" style="184" customWidth="1"/>
    <col min="16131" max="16132" width="9.61328125" style="184" customWidth="1"/>
    <col min="16133" max="16133" width="9.53515625" style="184" customWidth="1"/>
    <col min="16134" max="16134" width="9.61328125" style="184" customWidth="1"/>
    <col min="16135" max="16136" width="13.61328125" style="184" customWidth="1"/>
    <col min="16137" max="16137" width="9.53515625" style="184" customWidth="1"/>
    <col min="16138" max="16138" width="9.61328125" style="184" customWidth="1"/>
    <col min="16139" max="16140" width="10.61328125" style="184" customWidth="1"/>
    <col min="16141" max="16142" width="13.61328125" style="184" customWidth="1"/>
    <col min="16143" max="16143" width="9.53515625" style="184" customWidth="1"/>
    <col min="16144" max="16144" width="9.61328125" style="184" customWidth="1"/>
    <col min="16145" max="16146" width="10.61328125" style="184" customWidth="1"/>
    <col min="16147" max="16148" width="12.921875" style="184" customWidth="1"/>
    <col min="16149" max="16149" width="9.53515625" style="184" customWidth="1"/>
    <col min="16150" max="16150" width="9.61328125" style="184" customWidth="1"/>
    <col min="16151" max="16151" width="9.53515625" style="184" customWidth="1"/>
    <col min="16152" max="16152" width="9.61328125" style="184" customWidth="1"/>
    <col min="16153" max="16154" width="12.4609375" style="184" customWidth="1"/>
    <col min="16155" max="16155" width="9.53515625" style="184" customWidth="1"/>
    <col min="16156" max="16156" width="9.61328125" style="184" customWidth="1"/>
    <col min="16157" max="16157" width="13" style="184" customWidth="1"/>
    <col min="16158" max="16158" width="13.61328125" style="184" customWidth="1"/>
    <col min="16159" max="16384" width="8.921875" style="184"/>
  </cols>
  <sheetData>
    <row r="1" spans="1:16" x14ac:dyDescent="0.35">
      <c r="B1" s="187" t="s">
        <v>290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6" ht="15.55" customHeight="1" x14ac:dyDescent="0.35"/>
    <row r="3" spans="1:16" ht="70.75" x14ac:dyDescent="0.35">
      <c r="A3" s="160"/>
      <c r="B3" s="190" t="s">
        <v>43</v>
      </c>
      <c r="C3" s="190" t="s">
        <v>44</v>
      </c>
      <c r="D3" s="190" t="s">
        <v>45</v>
      </c>
      <c r="E3" s="190" t="s">
        <v>46</v>
      </c>
      <c r="F3" s="190" t="s">
        <v>47</v>
      </c>
      <c r="G3" s="190" t="s">
        <v>48</v>
      </c>
      <c r="H3" s="190" t="s">
        <v>49</v>
      </c>
      <c r="I3" s="190" t="s">
        <v>50</v>
      </c>
      <c r="J3" s="190" t="s">
        <v>51</v>
      </c>
      <c r="K3" s="190" t="s">
        <v>52</v>
      </c>
      <c r="L3" s="190" t="s">
        <v>53</v>
      </c>
      <c r="M3" s="190" t="s">
        <v>54</v>
      </c>
      <c r="N3" s="190" t="s">
        <v>232</v>
      </c>
      <c r="O3" s="190" t="s">
        <v>55</v>
      </c>
      <c r="P3" s="186"/>
    </row>
    <row r="4" spans="1:16" x14ac:dyDescent="0.35">
      <c r="A4" s="165" t="s">
        <v>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6" x14ac:dyDescent="0.35">
      <c r="A5" s="188" t="s">
        <v>7</v>
      </c>
      <c r="B5" s="161">
        <v>67.180610436039274</v>
      </c>
      <c r="C5" s="161">
        <v>1.7635064938968814</v>
      </c>
      <c r="D5" s="161">
        <v>7.9678552065416008</v>
      </c>
      <c r="E5" s="161">
        <v>13.368432832658275</v>
      </c>
      <c r="F5" s="161">
        <v>2.2725585774795127</v>
      </c>
      <c r="G5" s="161">
        <v>1.1119810952339573</v>
      </c>
      <c r="H5" s="161">
        <v>1.4057342774249213</v>
      </c>
      <c r="I5" s="161">
        <v>0</v>
      </c>
      <c r="J5" s="161">
        <v>1.3752692031755613</v>
      </c>
      <c r="K5" s="161">
        <v>2.8531614711589999</v>
      </c>
      <c r="L5" s="161">
        <v>9.279396836873282</v>
      </c>
      <c r="M5" s="161">
        <v>3.294533573064474</v>
      </c>
      <c r="N5" s="161">
        <v>6.3191984216647308</v>
      </c>
      <c r="O5" s="161">
        <v>2.3729707539300948</v>
      </c>
    </row>
    <row r="6" spans="1:16" x14ac:dyDescent="0.35">
      <c r="A6" s="188" t="s">
        <v>8</v>
      </c>
      <c r="B6" s="161">
        <v>58.87005695559133</v>
      </c>
      <c r="C6" s="161">
        <v>3.5409153350207867</v>
      </c>
      <c r="D6" s="161">
        <v>11.566716585460187</v>
      </c>
      <c r="E6" s="161">
        <v>5.1140352516395833</v>
      </c>
      <c r="F6" s="161">
        <v>2.9785602906343822</v>
      </c>
      <c r="G6" s="161">
        <v>1.9455506574099168</v>
      </c>
      <c r="H6" s="161">
        <v>1.2346845920010403</v>
      </c>
      <c r="I6" s="161">
        <v>1.8837892066229851</v>
      </c>
      <c r="J6" s="161">
        <v>4.1531188920379929</v>
      </c>
      <c r="K6" s="161">
        <v>4.5188687631279461</v>
      </c>
      <c r="L6" s="161">
        <v>9.2438411957768398</v>
      </c>
      <c r="M6" s="161">
        <v>5.058670103724185</v>
      </c>
      <c r="N6" s="161">
        <v>6.6480058531828439</v>
      </c>
      <c r="O6" s="161">
        <v>2.0883166303025598</v>
      </c>
    </row>
    <row r="7" spans="1:16" x14ac:dyDescent="0.35">
      <c r="A7" s="188" t="s">
        <v>9</v>
      </c>
      <c r="B7" s="161">
        <v>57.825866030066564</v>
      </c>
      <c r="C7" s="161">
        <v>2.274751760802054</v>
      </c>
      <c r="D7" s="161">
        <v>6.6097669393176979</v>
      </c>
      <c r="E7" s="161">
        <v>10.438267496389518</v>
      </c>
      <c r="F7" s="161">
        <v>0.49493656906038569</v>
      </c>
      <c r="G7" s="161">
        <v>3.6310615350404412</v>
      </c>
      <c r="H7" s="161">
        <v>1.4680676179627916</v>
      </c>
      <c r="I7" s="161">
        <v>0.70650741753911606</v>
      </c>
      <c r="J7" s="161">
        <v>2.1502425769082163</v>
      </c>
      <c r="K7" s="161">
        <v>3.5013279549688323</v>
      </c>
      <c r="L7" s="161">
        <v>7.8862827948159477</v>
      </c>
      <c r="M7" s="161">
        <v>5.0362263870849047</v>
      </c>
      <c r="N7" s="161">
        <v>7.9433903310423011</v>
      </c>
      <c r="O7" s="161">
        <v>1.0393464731012179</v>
      </c>
    </row>
    <row r="8" spans="1:16" x14ac:dyDescent="0.35">
      <c r="A8" s="188" t="s">
        <v>10</v>
      </c>
      <c r="B8" s="161">
        <v>41.765734113858109</v>
      </c>
      <c r="C8" s="161">
        <v>1.986394314343692</v>
      </c>
      <c r="D8" s="161">
        <v>7.3707400458286276</v>
      </c>
      <c r="E8" s="161">
        <v>23.402502311451549</v>
      </c>
      <c r="F8" s="161">
        <v>2.5067285924909513</v>
      </c>
      <c r="G8" s="161">
        <v>1.4139548106369229</v>
      </c>
      <c r="H8" s="161">
        <v>1.6452646474614343</v>
      </c>
      <c r="I8" s="161">
        <v>0.35857070651438844</v>
      </c>
      <c r="J8" s="161">
        <v>2.0293212371111955</v>
      </c>
      <c r="K8" s="161">
        <v>2.1497732265557676</v>
      </c>
      <c r="L8" s="161">
        <v>11.660494883554822</v>
      </c>
      <c r="M8" s="161">
        <v>6.6850638258109036</v>
      </c>
      <c r="N8" s="161">
        <v>2.5393836251841879</v>
      </c>
      <c r="O8" s="161">
        <v>8.2752545303151201</v>
      </c>
    </row>
    <row r="9" spans="1:16" x14ac:dyDescent="0.35">
      <c r="A9" s="188" t="s">
        <v>11</v>
      </c>
      <c r="B9" s="161">
        <v>43.085678701787224</v>
      </c>
      <c r="C9" s="161">
        <v>3.6312119223425912</v>
      </c>
      <c r="D9" s="161">
        <v>12.066021594726747</v>
      </c>
      <c r="E9" s="161">
        <v>13.906968342153874</v>
      </c>
      <c r="F9" s="161">
        <v>0.48187522760076418</v>
      </c>
      <c r="G9" s="161">
        <v>1.7503661289463412</v>
      </c>
      <c r="H9" s="161">
        <v>1.534195706297609</v>
      </c>
      <c r="I9" s="161">
        <v>1.6715771789178464</v>
      </c>
      <c r="J9" s="161">
        <v>4.9785138305246885</v>
      </c>
      <c r="K9" s="161">
        <v>4.8528078859983035</v>
      </c>
      <c r="L9" s="161">
        <v>12.809498442999523</v>
      </c>
      <c r="M9" s="161">
        <v>12.701365984758958</v>
      </c>
      <c r="N9" s="161">
        <v>10.032038642670914</v>
      </c>
      <c r="O9" s="161">
        <v>16.959795602864908</v>
      </c>
    </row>
    <row r="10" spans="1:16" x14ac:dyDescent="0.35">
      <c r="A10" s="188" t="s">
        <v>12</v>
      </c>
      <c r="B10" s="161">
        <v>75.563056500761903</v>
      </c>
      <c r="C10" s="161">
        <v>2.9839163301953517</v>
      </c>
      <c r="D10" s="161">
        <v>24.448415788918272</v>
      </c>
      <c r="E10" s="161">
        <v>9.2558939698240916</v>
      </c>
      <c r="F10" s="161">
        <v>0.30533960600439447</v>
      </c>
      <c r="G10" s="161">
        <v>0.87338873983602416</v>
      </c>
      <c r="H10" s="161">
        <v>0.60115051366445038</v>
      </c>
      <c r="I10" s="161">
        <v>0.90318484861586523</v>
      </c>
      <c r="J10" s="161">
        <v>2.3881407679439084</v>
      </c>
      <c r="K10" s="161">
        <v>5.3927914949245297</v>
      </c>
      <c r="L10" s="161">
        <v>27.529856684843839</v>
      </c>
      <c r="M10" s="161">
        <v>27.043852972180904</v>
      </c>
      <c r="N10" s="161">
        <v>6.0880131732823601</v>
      </c>
      <c r="O10" s="161">
        <v>9.6559265984712969E-2</v>
      </c>
    </row>
    <row r="11" spans="1:16" x14ac:dyDescent="0.35">
      <c r="A11" s="188" t="s">
        <v>13</v>
      </c>
      <c r="B11" s="161">
        <v>76.857449490934641</v>
      </c>
      <c r="C11" s="161">
        <v>5.5695345595154704</v>
      </c>
      <c r="D11" s="161">
        <v>14.944158609759544</v>
      </c>
      <c r="E11" s="161">
        <v>3.2536270826386873</v>
      </c>
      <c r="F11" s="161">
        <v>0.59921932730286276</v>
      </c>
      <c r="G11" s="161">
        <v>0.38880743977440413</v>
      </c>
      <c r="H11" s="161">
        <v>2.4264669514889992</v>
      </c>
      <c r="I11" s="161">
        <v>0.70859764980870821</v>
      </c>
      <c r="J11" s="161">
        <v>0.1121702447527223</v>
      </c>
      <c r="K11" s="161">
        <v>4.3752110311858408</v>
      </c>
      <c r="L11" s="161">
        <v>17.381019393674503</v>
      </c>
      <c r="M11" s="161">
        <v>6.9727996680941944</v>
      </c>
      <c r="N11" s="161">
        <v>9.9780859214921058</v>
      </c>
      <c r="O11" s="161">
        <v>1.0352778618293688</v>
      </c>
    </row>
    <row r="12" spans="1:16" x14ac:dyDescent="0.35">
      <c r="A12" s="188" t="s">
        <v>14</v>
      </c>
      <c r="B12" s="161">
        <v>38.750869413356121</v>
      </c>
      <c r="C12" s="161">
        <v>2.4047256147434566</v>
      </c>
      <c r="D12" s="161">
        <v>15.480418765082039</v>
      </c>
      <c r="E12" s="161">
        <v>35.555683536042828</v>
      </c>
      <c r="F12" s="161">
        <v>0.23706081776975205</v>
      </c>
      <c r="G12" s="161">
        <v>13.192492112336582</v>
      </c>
      <c r="H12" s="161">
        <v>1.4985240709918057</v>
      </c>
      <c r="I12" s="161">
        <v>2.7009191098965966</v>
      </c>
      <c r="J12" s="161">
        <v>10.225007554222502</v>
      </c>
      <c r="K12" s="161">
        <v>2.811750159988331</v>
      </c>
      <c r="L12" s="161">
        <v>7.889164425640109</v>
      </c>
      <c r="M12" s="161">
        <v>5.9157806492357956</v>
      </c>
      <c r="N12" s="161">
        <v>1.999816800963923</v>
      </c>
      <c r="O12" s="161">
        <v>0</v>
      </c>
    </row>
    <row r="13" spans="1:16" x14ac:dyDescent="0.35">
      <c r="A13" s="188" t="s">
        <v>214</v>
      </c>
      <c r="B13" s="161">
        <v>78.230128057158979</v>
      </c>
      <c r="C13" s="161">
        <v>2.6081229726833048</v>
      </c>
      <c r="D13" s="161">
        <v>3.9745527349379488</v>
      </c>
      <c r="E13" s="161">
        <v>5.5928338451405919</v>
      </c>
      <c r="F13" s="161">
        <v>0</v>
      </c>
      <c r="G13" s="161">
        <v>0.58741454709142282</v>
      </c>
      <c r="H13" s="161">
        <v>0</v>
      </c>
      <c r="I13" s="161">
        <v>0</v>
      </c>
      <c r="J13" s="161">
        <v>0</v>
      </c>
      <c r="K13" s="161">
        <v>3.8433034141574369</v>
      </c>
      <c r="L13" s="161">
        <v>0</v>
      </c>
      <c r="M13" s="161">
        <v>8.7690398296934777</v>
      </c>
      <c r="N13" s="161">
        <v>0.9441427774483554</v>
      </c>
      <c r="O13" s="161">
        <v>0</v>
      </c>
    </row>
    <row r="14" spans="1:16" x14ac:dyDescent="0.35">
      <c r="A14" s="188" t="s">
        <v>31</v>
      </c>
      <c r="B14" s="161">
        <v>75.685489950240921</v>
      </c>
      <c r="C14" s="161">
        <v>10.741828731043151</v>
      </c>
      <c r="D14" s="161">
        <v>10.5080914285159</v>
      </c>
      <c r="E14" s="161">
        <v>25.539107134551397</v>
      </c>
      <c r="F14" s="161">
        <v>0.65300719641128646</v>
      </c>
      <c r="G14" s="161">
        <v>0.37044980398011207</v>
      </c>
      <c r="H14" s="161">
        <v>0.37044980398011207</v>
      </c>
      <c r="I14" s="161">
        <v>0.52236471330775902</v>
      </c>
      <c r="J14" s="161">
        <v>0</v>
      </c>
      <c r="K14" s="161">
        <v>2.4580767844748785</v>
      </c>
      <c r="L14" s="161">
        <v>7.1616459314297778</v>
      </c>
      <c r="M14" s="161">
        <v>12.101678371481295</v>
      </c>
      <c r="N14" s="161">
        <v>5.1327494955979898</v>
      </c>
      <c r="O14" s="161">
        <v>3.159821033208996</v>
      </c>
    </row>
    <row r="15" spans="1:16" x14ac:dyDescent="0.35">
      <c r="A15" s="188" t="s">
        <v>215</v>
      </c>
      <c r="B15" s="161">
        <v>29.647300689281725</v>
      </c>
      <c r="C15" s="161">
        <v>4.2662720589891183</v>
      </c>
      <c r="D15" s="161">
        <v>12.608102350914363</v>
      </c>
      <c r="E15" s="161">
        <v>10.348352335665407</v>
      </c>
      <c r="F15" s="161">
        <v>6.0107613986992465</v>
      </c>
      <c r="G15" s="161">
        <v>4.1357104990937756</v>
      </c>
      <c r="H15" s="161">
        <v>3.6779421731862869</v>
      </c>
      <c r="I15" s="161">
        <v>1.3608582526500774</v>
      </c>
      <c r="J15" s="161">
        <v>5.3308984394424694</v>
      </c>
      <c r="K15" s="161">
        <v>3.4056070344095719</v>
      </c>
      <c r="L15" s="161">
        <v>14.468784901469329</v>
      </c>
      <c r="M15" s="161">
        <v>13.415692540722601</v>
      </c>
      <c r="N15" s="161">
        <v>5.9335860524554551</v>
      </c>
      <c r="O15" s="161">
        <v>12.489063524734219</v>
      </c>
    </row>
    <row r="16" spans="1:16" x14ac:dyDescent="0.35">
      <c r="A16" s="188" t="s">
        <v>216</v>
      </c>
      <c r="B16" s="161">
        <v>52.20012415687529</v>
      </c>
      <c r="C16" s="161">
        <v>0.31923186920022534</v>
      </c>
      <c r="D16" s="161">
        <v>13.538117307230058</v>
      </c>
      <c r="E16" s="161">
        <v>6.7745167674111233</v>
      </c>
      <c r="F16" s="161">
        <v>1.0302106212599873</v>
      </c>
      <c r="G16" s="161">
        <v>3.4260834898418651</v>
      </c>
      <c r="H16" s="161">
        <v>1.1334528580737622</v>
      </c>
      <c r="I16" s="161">
        <v>1.3923501854708531</v>
      </c>
      <c r="J16" s="161">
        <v>2.2734890609000171</v>
      </c>
      <c r="K16" s="161">
        <v>2.478191522844357</v>
      </c>
      <c r="L16" s="161">
        <v>9.8849730261790079</v>
      </c>
      <c r="M16" s="161">
        <v>6.4584497581065357</v>
      </c>
      <c r="N16" s="161">
        <v>7.7382516698059485</v>
      </c>
      <c r="O16" s="161">
        <v>5.6935794968361533</v>
      </c>
    </row>
    <row r="17" spans="1:15" x14ac:dyDescent="0.35">
      <c r="A17" s="188" t="s">
        <v>217</v>
      </c>
      <c r="B17" s="161">
        <v>63.585505851634792</v>
      </c>
      <c r="C17" s="161">
        <v>0.96839689954696562</v>
      </c>
      <c r="D17" s="161">
        <v>5.2064013829820954</v>
      </c>
      <c r="E17" s="161">
        <v>20.34659146668897</v>
      </c>
      <c r="F17" s="161">
        <v>0.37955849976552619</v>
      </c>
      <c r="G17" s="161">
        <v>0.42151195328853908</v>
      </c>
      <c r="H17" s="161">
        <v>0.43079049663702568</v>
      </c>
      <c r="I17" s="161">
        <v>5.526974544384293E-2</v>
      </c>
      <c r="J17" s="161">
        <v>0.76214952232479016</v>
      </c>
      <c r="K17" s="161">
        <v>2.0929906010612687</v>
      </c>
      <c r="L17" s="161">
        <v>6.584691672225075</v>
      </c>
      <c r="M17" s="161">
        <v>6.7183583172046477</v>
      </c>
      <c r="N17" s="161">
        <v>6.9355888391720342</v>
      </c>
      <c r="O17" s="161">
        <v>2.1902554721039187</v>
      </c>
    </row>
    <row r="18" spans="1:15" x14ac:dyDescent="0.35">
      <c r="A18" s="188" t="s">
        <v>229</v>
      </c>
      <c r="B18" s="161">
        <v>58.197964784757659</v>
      </c>
      <c r="C18" s="161">
        <v>2.0742402622339848</v>
      </c>
      <c r="D18" s="161">
        <v>12.928307128959274</v>
      </c>
      <c r="E18" s="161">
        <v>26.280211641552309</v>
      </c>
      <c r="F18" s="161">
        <v>2.6798509528826</v>
      </c>
      <c r="G18" s="161">
        <v>1.5272248963517749</v>
      </c>
      <c r="H18" s="161">
        <v>3.3052528026080705</v>
      </c>
      <c r="I18" s="161">
        <v>2.7884793637388419</v>
      </c>
      <c r="J18" s="161">
        <v>0.97418044044992858</v>
      </c>
      <c r="K18" s="161">
        <v>3.9520953170955027</v>
      </c>
      <c r="L18" s="161">
        <v>8.1186665551608872</v>
      </c>
      <c r="M18" s="161">
        <v>6.5208276878850562</v>
      </c>
      <c r="N18" s="161">
        <v>7.2070820562729079</v>
      </c>
      <c r="O18" s="161">
        <v>1.4831406021019289</v>
      </c>
    </row>
    <row r="19" spans="1:15" x14ac:dyDescent="0.35">
      <c r="A19" s="188" t="s">
        <v>219</v>
      </c>
      <c r="B19" s="161">
        <v>57.718002261920006</v>
      </c>
      <c r="C19" s="161">
        <v>6.4550747631673078</v>
      </c>
      <c r="D19" s="161">
        <v>13.0242419444119</v>
      </c>
      <c r="E19" s="161">
        <v>10.583184025070475</v>
      </c>
      <c r="F19" s="161">
        <v>1.8723793433249001</v>
      </c>
      <c r="G19" s="161">
        <v>1.0034491350193777</v>
      </c>
      <c r="H19" s="161">
        <v>4.706455360653778</v>
      </c>
      <c r="I19" s="161">
        <v>1.9928022925727791</v>
      </c>
      <c r="J19" s="161">
        <v>3.6495706464938134</v>
      </c>
      <c r="K19" s="161">
        <v>3.9765400090845384</v>
      </c>
      <c r="L19" s="161">
        <v>4.4861929088606329</v>
      </c>
      <c r="M19" s="161">
        <v>9.3554133340446164</v>
      </c>
      <c r="N19" s="161">
        <v>9.4812417036475907</v>
      </c>
      <c r="O19" s="161">
        <v>3.0148014714155971</v>
      </c>
    </row>
    <row r="20" spans="1:15" x14ac:dyDescent="0.35">
      <c r="A20" s="188" t="s">
        <v>220</v>
      </c>
      <c r="B20" s="161">
        <v>58.648700971230994</v>
      </c>
      <c r="C20" s="161">
        <v>2.3828312527466768</v>
      </c>
      <c r="D20" s="161">
        <v>10.586965538792805</v>
      </c>
      <c r="E20" s="161">
        <v>13.625375889918962</v>
      </c>
      <c r="F20" s="161">
        <v>2.1000229930026997</v>
      </c>
      <c r="G20" s="161">
        <v>1.6117450945881147</v>
      </c>
      <c r="H20" s="161">
        <v>1.0595396111091364</v>
      </c>
      <c r="I20" s="161">
        <v>2.2231366317561654</v>
      </c>
      <c r="J20" s="161">
        <v>3.6318924727434427</v>
      </c>
      <c r="K20" s="161">
        <v>3.4097530278423105</v>
      </c>
      <c r="L20" s="161">
        <v>7.1752846124963359</v>
      </c>
      <c r="M20" s="161">
        <v>9.1086507506165493</v>
      </c>
      <c r="N20" s="161">
        <v>5.4306758622780151</v>
      </c>
      <c r="O20" s="161">
        <v>3.5106824499218625</v>
      </c>
    </row>
    <row r="21" spans="1:15" x14ac:dyDescent="0.35">
      <c r="A21" s="188" t="s">
        <v>221</v>
      </c>
      <c r="B21" s="161">
        <v>48.560588999832099</v>
      </c>
      <c r="C21" s="161">
        <v>3.619530078713217</v>
      </c>
      <c r="D21" s="161">
        <v>9.867869396405224</v>
      </c>
      <c r="E21" s="161">
        <v>7.5644523320296724</v>
      </c>
      <c r="F21" s="161">
        <v>0.82759857359242639</v>
      </c>
      <c r="G21" s="161">
        <v>0.40344162921074439</v>
      </c>
      <c r="H21" s="161">
        <v>1.0926595599456301</v>
      </c>
      <c r="I21" s="161">
        <v>1.0859325418466177</v>
      </c>
      <c r="J21" s="161">
        <v>2.2960242236197042</v>
      </c>
      <c r="K21" s="161">
        <v>4.6039835441788863</v>
      </c>
      <c r="L21" s="161">
        <v>7.4358373831350342</v>
      </c>
      <c r="M21" s="161">
        <v>8.7143676939221208</v>
      </c>
      <c r="N21" s="161">
        <v>5.3095352087322656</v>
      </c>
      <c r="O21" s="161">
        <v>11.292613062621754</v>
      </c>
    </row>
    <row r="22" spans="1:15" x14ac:dyDescent="0.35">
      <c r="A22" s="188" t="s">
        <v>222</v>
      </c>
      <c r="B22" s="161">
        <v>39.708293777086432</v>
      </c>
      <c r="C22" s="161">
        <v>4.572156602876511</v>
      </c>
      <c r="D22" s="161">
        <v>12.227744295662157</v>
      </c>
      <c r="E22" s="161">
        <v>27.638501775152278</v>
      </c>
      <c r="F22" s="161">
        <v>1.8561129862618189</v>
      </c>
      <c r="G22" s="161">
        <v>0.47547448175605928</v>
      </c>
      <c r="H22" s="161">
        <v>0.93519539433442656</v>
      </c>
      <c r="I22" s="161">
        <v>1.2825317346275475</v>
      </c>
      <c r="J22" s="161">
        <v>3.8606730076886149</v>
      </c>
      <c r="K22" s="161">
        <v>3.4294622180366816</v>
      </c>
      <c r="L22" s="161">
        <v>13.061522523259272</v>
      </c>
      <c r="M22" s="161">
        <v>11.164744451302484</v>
      </c>
      <c r="N22" s="161">
        <v>3.0244651497238264</v>
      </c>
      <c r="O22" s="161">
        <v>3.8788144659523529</v>
      </c>
    </row>
    <row r="23" spans="1:15" x14ac:dyDescent="0.35">
      <c r="A23" s="188" t="s">
        <v>223</v>
      </c>
      <c r="B23" s="161">
        <v>67.917523805734646</v>
      </c>
      <c r="C23" s="161">
        <v>14.043376667979654</v>
      </c>
      <c r="D23" s="161">
        <v>19.815827966521724</v>
      </c>
      <c r="E23" s="161">
        <v>20.816087345520799</v>
      </c>
      <c r="F23" s="161">
        <v>1.7146553661125952</v>
      </c>
      <c r="G23" s="161">
        <v>1.3237715675264277</v>
      </c>
      <c r="H23" s="161">
        <v>0.26075990967431478</v>
      </c>
      <c r="I23" s="161">
        <v>1.5247973420880234</v>
      </c>
      <c r="J23" s="161">
        <v>9.6802418410346203</v>
      </c>
      <c r="K23" s="161">
        <v>1.6131852496439101</v>
      </c>
      <c r="L23" s="161">
        <v>8.6870275664928212</v>
      </c>
      <c r="M23" s="161">
        <v>12.725975258970431</v>
      </c>
      <c r="N23" s="161">
        <v>12.73858559080103</v>
      </c>
      <c r="O23" s="161">
        <v>3.9117771931383007</v>
      </c>
    </row>
    <row r="24" spans="1:15" x14ac:dyDescent="0.35">
      <c r="A24" s="188" t="s">
        <v>15</v>
      </c>
      <c r="B24" s="161">
        <v>49.130535152308902</v>
      </c>
      <c r="C24" s="161">
        <v>2.3634082590404706</v>
      </c>
      <c r="D24" s="161">
        <v>6.868441713548636</v>
      </c>
      <c r="E24" s="161">
        <v>6.70654479607001</v>
      </c>
      <c r="F24" s="161">
        <v>3.1115996263028647</v>
      </c>
      <c r="G24" s="161">
        <v>2.4015304364343026</v>
      </c>
      <c r="H24" s="161">
        <v>1.6562000950053206</v>
      </c>
      <c r="I24" s="161">
        <v>1.5023440357030933</v>
      </c>
      <c r="J24" s="161">
        <v>3.3403667278356344</v>
      </c>
      <c r="K24" s="161">
        <v>7.4444589153908529</v>
      </c>
      <c r="L24" s="161">
        <v>9.8174775988211671</v>
      </c>
      <c r="M24" s="161">
        <v>5.7773944248588016</v>
      </c>
      <c r="N24" s="161">
        <v>8.3632449313501986</v>
      </c>
      <c r="O24" s="161">
        <v>4.9443513839988222</v>
      </c>
    </row>
    <row r="25" spans="1:15" x14ac:dyDescent="0.35">
      <c r="A25" s="165" t="s">
        <v>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1:15" x14ac:dyDescent="0.35">
      <c r="A26" s="162" t="s">
        <v>17</v>
      </c>
      <c r="B26" s="161">
        <v>53.656731732747531</v>
      </c>
      <c r="C26" s="161">
        <v>2.9171880572367228</v>
      </c>
      <c r="D26" s="161">
        <v>8.9244388743622416</v>
      </c>
      <c r="E26" s="161">
        <v>10.916963351270528</v>
      </c>
      <c r="F26" s="161">
        <v>2.2963028019218648</v>
      </c>
      <c r="G26" s="161">
        <v>2.298938207825068</v>
      </c>
      <c r="H26" s="161">
        <v>1.7029370128306198</v>
      </c>
      <c r="I26" s="161">
        <v>1.4012318101157728</v>
      </c>
      <c r="J26" s="161">
        <v>3.1498660546596384</v>
      </c>
      <c r="K26" s="161">
        <v>5.7175125186160214</v>
      </c>
      <c r="L26" s="161">
        <v>10.193877481176154</v>
      </c>
      <c r="M26" s="161">
        <v>7.4772759805376134</v>
      </c>
      <c r="N26" s="161">
        <v>7.5304056209203818</v>
      </c>
      <c r="O26" s="161">
        <v>5.4211079494176246</v>
      </c>
    </row>
    <row r="27" spans="1:15" x14ac:dyDescent="0.35">
      <c r="A27" s="162" t="s">
        <v>38</v>
      </c>
      <c r="B27" s="161">
        <v>49.130535152308902</v>
      </c>
      <c r="C27" s="161">
        <v>2.3634082590404706</v>
      </c>
      <c r="D27" s="161">
        <v>6.868441713548636</v>
      </c>
      <c r="E27" s="161">
        <v>6.70654479607001</v>
      </c>
      <c r="F27" s="161">
        <v>3.1115996263028647</v>
      </c>
      <c r="G27" s="161">
        <v>2.4015304364343026</v>
      </c>
      <c r="H27" s="161">
        <v>1.6562000950053206</v>
      </c>
      <c r="I27" s="161">
        <v>1.5023440357030933</v>
      </c>
      <c r="J27" s="161">
        <v>3.3403667278356344</v>
      </c>
      <c r="K27" s="161">
        <v>7.4444589153908529</v>
      </c>
      <c r="L27" s="161">
        <v>9.8174775988211671</v>
      </c>
      <c r="M27" s="161">
        <v>5.7773944248588016</v>
      </c>
      <c r="N27" s="161">
        <v>8.3632449313501986</v>
      </c>
      <c r="O27" s="161">
        <v>4.9443513839988222</v>
      </c>
    </row>
    <row r="28" spans="1:15" x14ac:dyDescent="0.35">
      <c r="A28" s="162" t="s">
        <v>39</v>
      </c>
      <c r="B28" s="161">
        <v>56.863694287059339</v>
      </c>
      <c r="C28" s="161">
        <v>3.3095596753465015</v>
      </c>
      <c r="D28" s="161">
        <v>10.381182033728518</v>
      </c>
      <c r="E28" s="161">
        <v>13.900186550824923</v>
      </c>
      <c r="F28" s="161">
        <v>1.7186375724133867</v>
      </c>
      <c r="G28" s="161">
        <v>2.2262481622942745</v>
      </c>
      <c r="H28" s="161">
        <v>1.7360516915030675</v>
      </c>
      <c r="I28" s="161">
        <v>1.329590396518491</v>
      </c>
      <c r="J28" s="161">
        <v>3.0148899186059825</v>
      </c>
      <c r="K28" s="161">
        <v>4.4939128959888066</v>
      </c>
      <c r="L28" s="161">
        <v>10.460569461232073</v>
      </c>
      <c r="M28" s="161">
        <v>8.6816992526924075</v>
      </c>
      <c r="N28" s="161">
        <v>6.9403109498557729</v>
      </c>
      <c r="O28" s="161">
        <v>5.7597466043705481</v>
      </c>
    </row>
    <row r="29" spans="1:15" x14ac:dyDescent="0.35">
      <c r="A29" s="162" t="s">
        <v>20</v>
      </c>
      <c r="B29" s="161">
        <v>56.630146738008634</v>
      </c>
      <c r="C29" s="161">
        <v>3.9225976164364558</v>
      </c>
      <c r="D29" s="161">
        <v>12.558342885785006</v>
      </c>
      <c r="E29" s="161">
        <v>13.715812778250461</v>
      </c>
      <c r="F29" s="161">
        <v>1.7225847022321823</v>
      </c>
      <c r="G29" s="161">
        <v>1.6057709448114983</v>
      </c>
      <c r="H29" s="161">
        <v>1.4918315346245066</v>
      </c>
      <c r="I29" s="161">
        <v>1.1176381954174328</v>
      </c>
      <c r="J29" s="161">
        <v>3.2894107977652833</v>
      </c>
      <c r="K29" s="161">
        <v>3.3300802158166727</v>
      </c>
      <c r="L29" s="161">
        <v>11.741884768264672</v>
      </c>
      <c r="M29" s="161">
        <v>10.039288375099309</v>
      </c>
      <c r="N29" s="161">
        <v>6.8792961094367433</v>
      </c>
      <c r="O29" s="161">
        <v>4.9148120311113903</v>
      </c>
    </row>
    <row r="30" spans="1:15" x14ac:dyDescent="0.35">
      <c r="A30" s="165" t="s">
        <v>77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15" x14ac:dyDescent="0.35">
      <c r="A31" s="162" t="s">
        <v>3</v>
      </c>
      <c r="B31" s="161">
        <v>57.198840706408348</v>
      </c>
      <c r="C31" s="161">
        <v>4.2060879740238137</v>
      </c>
      <c r="D31" s="161">
        <v>12.303299215608687</v>
      </c>
      <c r="E31" s="161">
        <v>14.224889090648807</v>
      </c>
      <c r="F31" s="161">
        <v>1.9627104119127972</v>
      </c>
      <c r="G31" s="161">
        <v>1.807239035584872</v>
      </c>
      <c r="H31" s="161">
        <v>1.7780089634707643</v>
      </c>
      <c r="I31" s="161">
        <v>1.1488515456189785</v>
      </c>
      <c r="J31" s="161">
        <v>4.3874910020789137</v>
      </c>
      <c r="K31" s="161">
        <v>3.5698565589265008</v>
      </c>
      <c r="L31" s="161">
        <v>6.5197817389690647</v>
      </c>
      <c r="M31" s="161">
        <v>8.7964686610670135</v>
      </c>
      <c r="N31" s="161">
        <v>5.9393448484604097</v>
      </c>
      <c r="O31" s="161">
        <v>5.4102570275219009</v>
      </c>
    </row>
    <row r="32" spans="1:15" x14ac:dyDescent="0.35">
      <c r="A32" s="162" t="s">
        <v>61</v>
      </c>
      <c r="B32" s="161">
        <v>54.477088999631384</v>
      </c>
      <c r="C32" s="161">
        <v>3.1178516033785044</v>
      </c>
      <c r="D32" s="161">
        <v>10.726341167884845</v>
      </c>
      <c r="E32" s="161">
        <v>11.711226850408645</v>
      </c>
      <c r="F32" s="161">
        <v>1.8436715268155843</v>
      </c>
      <c r="G32" s="161">
        <v>1.8266542225121609</v>
      </c>
      <c r="H32" s="161">
        <v>1.3699538057027942</v>
      </c>
      <c r="I32" s="161">
        <v>1.2510944718890755</v>
      </c>
      <c r="J32" s="161">
        <v>2.2869706788633151</v>
      </c>
      <c r="K32" s="161">
        <v>4.4729265251766153</v>
      </c>
      <c r="L32" s="161">
        <v>15.263584640813161</v>
      </c>
      <c r="M32" s="161">
        <v>9.6420127234534974</v>
      </c>
      <c r="N32" s="161">
        <v>8.036805420280615</v>
      </c>
      <c r="O32" s="161">
        <v>4.7833966490973872</v>
      </c>
    </row>
    <row r="33" spans="1:15" x14ac:dyDescent="0.35">
      <c r="A33" s="165" t="s">
        <v>56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</row>
    <row r="34" spans="1:15" x14ac:dyDescent="0.35">
      <c r="A34" s="162" t="s">
        <v>33</v>
      </c>
      <c r="B34" s="161">
        <v>63.612512055173354</v>
      </c>
      <c r="C34" s="161">
        <v>9.7195335290027156</v>
      </c>
      <c r="D34" s="161">
        <v>1.0484807306073147</v>
      </c>
      <c r="E34" s="161">
        <v>20.771100060518201</v>
      </c>
      <c r="F34" s="161">
        <v>3.146728504046385</v>
      </c>
      <c r="G34" s="161">
        <v>1.5832816728280619</v>
      </c>
      <c r="H34" s="161">
        <v>0.53962445304757656</v>
      </c>
      <c r="I34" s="161">
        <v>0.76254520106659274</v>
      </c>
      <c r="J34" s="161">
        <v>1.4642133919398166</v>
      </c>
      <c r="K34" s="161">
        <v>7.0470840473941115E-2</v>
      </c>
      <c r="L34" s="161">
        <v>6.8775479673491349</v>
      </c>
      <c r="M34" s="161">
        <v>4.2705655678131693</v>
      </c>
      <c r="N34" s="161">
        <v>0.41475922921694974</v>
      </c>
      <c r="O34" s="161">
        <v>5.6873097825756318</v>
      </c>
    </row>
    <row r="35" spans="1:15" x14ac:dyDescent="0.35">
      <c r="A35" s="162" t="s">
        <v>23</v>
      </c>
      <c r="B35" s="161">
        <v>69.514535946150914</v>
      </c>
      <c r="C35" s="161">
        <v>2.8266319972643275</v>
      </c>
      <c r="D35" s="161">
        <v>1.6731787322609715</v>
      </c>
      <c r="E35" s="161">
        <v>15.259545942317471</v>
      </c>
      <c r="F35" s="161">
        <v>1.9066124198253445</v>
      </c>
      <c r="G35" s="161">
        <v>2.2621650456806592</v>
      </c>
      <c r="H35" s="161">
        <v>0.91483947948468902</v>
      </c>
      <c r="I35" s="161">
        <v>0.88177053523952453</v>
      </c>
      <c r="J35" s="161">
        <v>3.4381736981499649</v>
      </c>
      <c r="K35" s="161">
        <v>0.2068734022198514</v>
      </c>
      <c r="L35" s="161">
        <v>6.5415648865568343</v>
      </c>
      <c r="M35" s="161">
        <v>7.231123267825561</v>
      </c>
      <c r="N35" s="161">
        <v>0.5207597314688881</v>
      </c>
      <c r="O35" s="161">
        <v>4.8387163145871614</v>
      </c>
    </row>
    <row r="36" spans="1:15" x14ac:dyDescent="0.35">
      <c r="A36" s="162" t="s">
        <v>24</v>
      </c>
      <c r="B36" s="161">
        <v>62.087211694555876</v>
      </c>
      <c r="C36" s="161">
        <v>2.9880180279373776</v>
      </c>
      <c r="D36" s="161">
        <v>2.5530059279732624</v>
      </c>
      <c r="E36" s="161">
        <v>13.499165879502522</v>
      </c>
      <c r="F36" s="161">
        <v>2.2359046924321739</v>
      </c>
      <c r="G36" s="161">
        <v>2.4831881653567001</v>
      </c>
      <c r="H36" s="161">
        <v>1.0278948108494232</v>
      </c>
      <c r="I36" s="161">
        <v>0.86950486833689689</v>
      </c>
      <c r="J36" s="161">
        <v>5.6258121588051804</v>
      </c>
      <c r="K36" s="161">
        <v>0.31203471404756611</v>
      </c>
      <c r="L36" s="161">
        <v>9.8323021405935194</v>
      </c>
      <c r="M36" s="161">
        <v>10.367268018331321</v>
      </c>
      <c r="N36" s="161">
        <v>0.60129320730799551</v>
      </c>
      <c r="O36" s="161">
        <v>4.3396648346748021</v>
      </c>
    </row>
    <row r="37" spans="1:15" x14ac:dyDescent="0.35">
      <c r="A37" s="162" t="s">
        <v>25</v>
      </c>
      <c r="B37" s="161">
        <v>52.397649356238382</v>
      </c>
      <c r="C37" s="161">
        <v>1.3186581748835611</v>
      </c>
      <c r="D37" s="161">
        <v>13.375392410237868</v>
      </c>
      <c r="E37" s="161">
        <v>8.8873709304579354</v>
      </c>
      <c r="F37" s="161">
        <v>1.4607507199258101</v>
      </c>
      <c r="G37" s="161">
        <v>1.5242888347305747</v>
      </c>
      <c r="H37" s="161">
        <v>1.1704892671644367</v>
      </c>
      <c r="I37" s="161">
        <v>1.7426794198164868</v>
      </c>
      <c r="J37" s="161">
        <v>3.915892025619184</v>
      </c>
      <c r="K37" s="161">
        <v>3.4995045360408463</v>
      </c>
      <c r="L37" s="161">
        <v>17.662376817717764</v>
      </c>
      <c r="M37" s="161">
        <v>13.288151567010436</v>
      </c>
      <c r="N37" s="161">
        <v>10.681153069319647</v>
      </c>
      <c r="O37" s="161">
        <v>5.1713516515754261</v>
      </c>
    </row>
    <row r="38" spans="1:15" x14ac:dyDescent="0.35">
      <c r="A38" s="162" t="s">
        <v>37</v>
      </c>
      <c r="B38" s="161">
        <v>29.683763912700993</v>
      </c>
      <c r="C38" s="161">
        <v>2.4033563018479533</v>
      </c>
      <c r="D38" s="161">
        <v>43.168780628359926</v>
      </c>
      <c r="E38" s="161">
        <v>9.176550652013205</v>
      </c>
      <c r="F38" s="161">
        <v>0.98959317052697682</v>
      </c>
      <c r="G38" s="161">
        <v>2.2860668788112299</v>
      </c>
      <c r="H38" s="161">
        <v>6.1326892744426607</v>
      </c>
      <c r="I38" s="161">
        <v>0.69089576307212019</v>
      </c>
      <c r="J38" s="161">
        <v>2.265003055627981</v>
      </c>
      <c r="K38" s="161">
        <v>21.442287202881154</v>
      </c>
      <c r="L38" s="161">
        <v>3.248582665949113</v>
      </c>
      <c r="M38" s="161">
        <v>5.6465614860592268</v>
      </c>
      <c r="N38" s="161">
        <v>19.500283174576179</v>
      </c>
      <c r="O38" s="161">
        <v>4.3405662745220663</v>
      </c>
    </row>
    <row r="39" spans="1:15" x14ac:dyDescent="0.35">
      <c r="A39" s="163" t="s">
        <v>5</v>
      </c>
      <c r="B39" s="164">
        <v>55.720697804953744</v>
      </c>
      <c r="C39" s="164">
        <v>3.6150829744238311</v>
      </c>
      <c r="D39" s="164">
        <v>11.446876736536693</v>
      </c>
      <c r="E39" s="164">
        <v>12.859756485857382</v>
      </c>
      <c r="F39" s="164">
        <v>1.8980621625646212</v>
      </c>
      <c r="G39" s="164">
        <v>1.8177831350578866</v>
      </c>
      <c r="H39" s="164">
        <v>1.556400271775942</v>
      </c>
      <c r="I39" s="164">
        <v>1.2043781593486391</v>
      </c>
      <c r="J39" s="164">
        <v>3.2467296323355606</v>
      </c>
      <c r="K39" s="164">
        <v>4.0603004362304871</v>
      </c>
      <c r="L39" s="164">
        <v>11.268411145136417</v>
      </c>
      <c r="M39" s="164">
        <v>9.2556710749288307</v>
      </c>
      <c r="N39" s="164">
        <v>7.0784445126948441</v>
      </c>
      <c r="O39" s="164">
        <v>5.0700097053810635</v>
      </c>
    </row>
    <row r="40" spans="1:15" x14ac:dyDescent="0.35">
      <c r="B40" s="189" t="s">
        <v>231</v>
      </c>
    </row>
  </sheetData>
  <mergeCells count="5">
    <mergeCell ref="A4:O4"/>
    <mergeCell ref="A25:O25"/>
    <mergeCell ref="A33:O33"/>
    <mergeCell ref="B1:N1"/>
    <mergeCell ref="A30:O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topLeftCell="A19" workbookViewId="0">
      <selection activeCell="F5" sqref="F5"/>
    </sheetView>
  </sheetViews>
  <sheetFormatPr baseColWidth="10" defaultColWidth="8.921875" defaultRowHeight="14.15" x14ac:dyDescent="0.35"/>
  <cols>
    <col min="1" max="1" width="22.61328125" style="184" customWidth="1"/>
    <col min="2" max="12" width="13.61328125" style="184" customWidth="1"/>
    <col min="13" max="256" width="8.921875" style="184"/>
    <col min="257" max="257" width="22.61328125" style="184" customWidth="1"/>
    <col min="258" max="268" width="13.61328125" style="184" customWidth="1"/>
    <col min="269" max="512" width="8.921875" style="184"/>
    <col min="513" max="513" width="22.61328125" style="184" customWidth="1"/>
    <col min="514" max="524" width="13.61328125" style="184" customWidth="1"/>
    <col min="525" max="768" width="8.921875" style="184"/>
    <col min="769" max="769" width="22.61328125" style="184" customWidth="1"/>
    <col min="770" max="780" width="13.61328125" style="184" customWidth="1"/>
    <col min="781" max="1024" width="8.921875" style="184"/>
    <col min="1025" max="1025" width="22.61328125" style="184" customWidth="1"/>
    <col min="1026" max="1036" width="13.61328125" style="184" customWidth="1"/>
    <col min="1037" max="1280" width="8.921875" style="184"/>
    <col min="1281" max="1281" width="22.61328125" style="184" customWidth="1"/>
    <col min="1282" max="1292" width="13.61328125" style="184" customWidth="1"/>
    <col min="1293" max="1536" width="8.921875" style="184"/>
    <col min="1537" max="1537" width="22.61328125" style="184" customWidth="1"/>
    <col min="1538" max="1548" width="13.61328125" style="184" customWidth="1"/>
    <col min="1549" max="1792" width="8.921875" style="184"/>
    <col min="1793" max="1793" width="22.61328125" style="184" customWidth="1"/>
    <col min="1794" max="1804" width="13.61328125" style="184" customWidth="1"/>
    <col min="1805" max="2048" width="8.921875" style="184"/>
    <col min="2049" max="2049" width="22.61328125" style="184" customWidth="1"/>
    <col min="2050" max="2060" width="13.61328125" style="184" customWidth="1"/>
    <col min="2061" max="2304" width="8.921875" style="184"/>
    <col min="2305" max="2305" width="22.61328125" style="184" customWidth="1"/>
    <col min="2306" max="2316" width="13.61328125" style="184" customWidth="1"/>
    <col min="2317" max="2560" width="8.921875" style="184"/>
    <col min="2561" max="2561" width="22.61328125" style="184" customWidth="1"/>
    <col min="2562" max="2572" width="13.61328125" style="184" customWidth="1"/>
    <col min="2573" max="2816" width="8.921875" style="184"/>
    <col min="2817" max="2817" width="22.61328125" style="184" customWidth="1"/>
    <col min="2818" max="2828" width="13.61328125" style="184" customWidth="1"/>
    <col min="2829" max="3072" width="8.921875" style="184"/>
    <col min="3073" max="3073" width="22.61328125" style="184" customWidth="1"/>
    <col min="3074" max="3084" width="13.61328125" style="184" customWidth="1"/>
    <col min="3085" max="3328" width="8.921875" style="184"/>
    <col min="3329" max="3329" width="22.61328125" style="184" customWidth="1"/>
    <col min="3330" max="3340" width="13.61328125" style="184" customWidth="1"/>
    <col min="3341" max="3584" width="8.921875" style="184"/>
    <col min="3585" max="3585" width="22.61328125" style="184" customWidth="1"/>
    <col min="3586" max="3596" width="13.61328125" style="184" customWidth="1"/>
    <col min="3597" max="3840" width="8.921875" style="184"/>
    <col min="3841" max="3841" width="22.61328125" style="184" customWidth="1"/>
    <col min="3842" max="3852" width="13.61328125" style="184" customWidth="1"/>
    <col min="3853" max="4096" width="8.921875" style="184"/>
    <col min="4097" max="4097" width="22.61328125" style="184" customWidth="1"/>
    <col min="4098" max="4108" width="13.61328125" style="184" customWidth="1"/>
    <col min="4109" max="4352" width="8.921875" style="184"/>
    <col min="4353" max="4353" width="22.61328125" style="184" customWidth="1"/>
    <col min="4354" max="4364" width="13.61328125" style="184" customWidth="1"/>
    <col min="4365" max="4608" width="8.921875" style="184"/>
    <col min="4609" max="4609" width="22.61328125" style="184" customWidth="1"/>
    <col min="4610" max="4620" width="13.61328125" style="184" customWidth="1"/>
    <col min="4621" max="4864" width="8.921875" style="184"/>
    <col min="4865" max="4865" width="22.61328125" style="184" customWidth="1"/>
    <col min="4866" max="4876" width="13.61328125" style="184" customWidth="1"/>
    <col min="4877" max="5120" width="8.921875" style="184"/>
    <col min="5121" max="5121" width="22.61328125" style="184" customWidth="1"/>
    <col min="5122" max="5132" width="13.61328125" style="184" customWidth="1"/>
    <col min="5133" max="5376" width="8.921875" style="184"/>
    <col min="5377" max="5377" width="22.61328125" style="184" customWidth="1"/>
    <col min="5378" max="5388" width="13.61328125" style="184" customWidth="1"/>
    <col min="5389" max="5632" width="8.921875" style="184"/>
    <col min="5633" max="5633" width="22.61328125" style="184" customWidth="1"/>
    <col min="5634" max="5644" width="13.61328125" style="184" customWidth="1"/>
    <col min="5645" max="5888" width="8.921875" style="184"/>
    <col min="5889" max="5889" width="22.61328125" style="184" customWidth="1"/>
    <col min="5890" max="5900" width="13.61328125" style="184" customWidth="1"/>
    <col min="5901" max="6144" width="8.921875" style="184"/>
    <col min="6145" max="6145" width="22.61328125" style="184" customWidth="1"/>
    <col min="6146" max="6156" width="13.61328125" style="184" customWidth="1"/>
    <col min="6157" max="6400" width="8.921875" style="184"/>
    <col min="6401" max="6401" width="22.61328125" style="184" customWidth="1"/>
    <col min="6402" max="6412" width="13.61328125" style="184" customWidth="1"/>
    <col min="6413" max="6656" width="8.921875" style="184"/>
    <col min="6657" max="6657" width="22.61328125" style="184" customWidth="1"/>
    <col min="6658" max="6668" width="13.61328125" style="184" customWidth="1"/>
    <col min="6669" max="6912" width="8.921875" style="184"/>
    <col min="6913" max="6913" width="22.61328125" style="184" customWidth="1"/>
    <col min="6914" max="6924" width="13.61328125" style="184" customWidth="1"/>
    <col min="6925" max="7168" width="8.921875" style="184"/>
    <col min="7169" max="7169" width="22.61328125" style="184" customWidth="1"/>
    <col min="7170" max="7180" width="13.61328125" style="184" customWidth="1"/>
    <col min="7181" max="7424" width="8.921875" style="184"/>
    <col min="7425" max="7425" width="22.61328125" style="184" customWidth="1"/>
    <col min="7426" max="7436" width="13.61328125" style="184" customWidth="1"/>
    <col min="7437" max="7680" width="8.921875" style="184"/>
    <col min="7681" max="7681" width="22.61328125" style="184" customWidth="1"/>
    <col min="7682" max="7692" width="13.61328125" style="184" customWidth="1"/>
    <col min="7693" max="7936" width="8.921875" style="184"/>
    <col min="7937" max="7937" width="22.61328125" style="184" customWidth="1"/>
    <col min="7938" max="7948" width="13.61328125" style="184" customWidth="1"/>
    <col min="7949" max="8192" width="8.921875" style="184"/>
    <col min="8193" max="8193" width="22.61328125" style="184" customWidth="1"/>
    <col min="8194" max="8204" width="13.61328125" style="184" customWidth="1"/>
    <col min="8205" max="8448" width="8.921875" style="184"/>
    <col min="8449" max="8449" width="22.61328125" style="184" customWidth="1"/>
    <col min="8450" max="8460" width="13.61328125" style="184" customWidth="1"/>
    <col min="8461" max="8704" width="8.921875" style="184"/>
    <col min="8705" max="8705" width="22.61328125" style="184" customWidth="1"/>
    <col min="8706" max="8716" width="13.61328125" style="184" customWidth="1"/>
    <col min="8717" max="8960" width="8.921875" style="184"/>
    <col min="8961" max="8961" width="22.61328125" style="184" customWidth="1"/>
    <col min="8962" max="8972" width="13.61328125" style="184" customWidth="1"/>
    <col min="8973" max="9216" width="8.921875" style="184"/>
    <col min="9217" max="9217" width="22.61328125" style="184" customWidth="1"/>
    <col min="9218" max="9228" width="13.61328125" style="184" customWidth="1"/>
    <col min="9229" max="9472" width="8.921875" style="184"/>
    <col min="9473" max="9473" width="22.61328125" style="184" customWidth="1"/>
    <col min="9474" max="9484" width="13.61328125" style="184" customWidth="1"/>
    <col min="9485" max="9728" width="8.921875" style="184"/>
    <col min="9729" max="9729" width="22.61328125" style="184" customWidth="1"/>
    <col min="9730" max="9740" width="13.61328125" style="184" customWidth="1"/>
    <col min="9741" max="9984" width="8.921875" style="184"/>
    <col min="9985" max="9985" width="22.61328125" style="184" customWidth="1"/>
    <col min="9986" max="9996" width="13.61328125" style="184" customWidth="1"/>
    <col min="9997" max="10240" width="8.921875" style="184"/>
    <col min="10241" max="10241" width="22.61328125" style="184" customWidth="1"/>
    <col min="10242" max="10252" width="13.61328125" style="184" customWidth="1"/>
    <col min="10253" max="10496" width="8.921875" style="184"/>
    <col min="10497" max="10497" width="22.61328125" style="184" customWidth="1"/>
    <col min="10498" max="10508" width="13.61328125" style="184" customWidth="1"/>
    <col min="10509" max="10752" width="8.921875" style="184"/>
    <col min="10753" max="10753" width="22.61328125" style="184" customWidth="1"/>
    <col min="10754" max="10764" width="13.61328125" style="184" customWidth="1"/>
    <col min="10765" max="11008" width="8.921875" style="184"/>
    <col min="11009" max="11009" width="22.61328125" style="184" customWidth="1"/>
    <col min="11010" max="11020" width="13.61328125" style="184" customWidth="1"/>
    <col min="11021" max="11264" width="8.921875" style="184"/>
    <col min="11265" max="11265" width="22.61328125" style="184" customWidth="1"/>
    <col min="11266" max="11276" width="13.61328125" style="184" customWidth="1"/>
    <col min="11277" max="11520" width="8.921875" style="184"/>
    <col min="11521" max="11521" width="22.61328125" style="184" customWidth="1"/>
    <col min="11522" max="11532" width="13.61328125" style="184" customWidth="1"/>
    <col min="11533" max="11776" width="8.921875" style="184"/>
    <col min="11777" max="11777" width="22.61328125" style="184" customWidth="1"/>
    <col min="11778" max="11788" width="13.61328125" style="184" customWidth="1"/>
    <col min="11789" max="12032" width="8.921875" style="184"/>
    <col min="12033" max="12033" width="22.61328125" style="184" customWidth="1"/>
    <col min="12034" max="12044" width="13.61328125" style="184" customWidth="1"/>
    <col min="12045" max="12288" width="8.921875" style="184"/>
    <col min="12289" max="12289" width="22.61328125" style="184" customWidth="1"/>
    <col min="12290" max="12300" width="13.61328125" style="184" customWidth="1"/>
    <col min="12301" max="12544" width="8.921875" style="184"/>
    <col min="12545" max="12545" width="22.61328125" style="184" customWidth="1"/>
    <col min="12546" max="12556" width="13.61328125" style="184" customWidth="1"/>
    <col min="12557" max="12800" width="8.921875" style="184"/>
    <col min="12801" max="12801" width="22.61328125" style="184" customWidth="1"/>
    <col min="12802" max="12812" width="13.61328125" style="184" customWidth="1"/>
    <col min="12813" max="13056" width="8.921875" style="184"/>
    <col min="13057" max="13057" width="22.61328125" style="184" customWidth="1"/>
    <col min="13058" max="13068" width="13.61328125" style="184" customWidth="1"/>
    <col min="13069" max="13312" width="8.921875" style="184"/>
    <col min="13313" max="13313" width="22.61328125" style="184" customWidth="1"/>
    <col min="13314" max="13324" width="13.61328125" style="184" customWidth="1"/>
    <col min="13325" max="13568" width="8.921875" style="184"/>
    <col min="13569" max="13569" width="22.61328125" style="184" customWidth="1"/>
    <col min="13570" max="13580" width="13.61328125" style="184" customWidth="1"/>
    <col min="13581" max="13824" width="8.921875" style="184"/>
    <col min="13825" max="13825" width="22.61328125" style="184" customWidth="1"/>
    <col min="13826" max="13836" width="13.61328125" style="184" customWidth="1"/>
    <col min="13837" max="14080" width="8.921875" style="184"/>
    <col min="14081" max="14081" width="22.61328125" style="184" customWidth="1"/>
    <col min="14082" max="14092" width="13.61328125" style="184" customWidth="1"/>
    <col min="14093" max="14336" width="8.921875" style="184"/>
    <col min="14337" max="14337" width="22.61328125" style="184" customWidth="1"/>
    <col min="14338" max="14348" width="13.61328125" style="184" customWidth="1"/>
    <col min="14349" max="14592" width="8.921875" style="184"/>
    <col min="14593" max="14593" width="22.61328125" style="184" customWidth="1"/>
    <col min="14594" max="14604" width="13.61328125" style="184" customWidth="1"/>
    <col min="14605" max="14848" width="8.921875" style="184"/>
    <col min="14849" max="14849" width="22.61328125" style="184" customWidth="1"/>
    <col min="14850" max="14860" width="13.61328125" style="184" customWidth="1"/>
    <col min="14861" max="15104" width="8.921875" style="184"/>
    <col min="15105" max="15105" width="22.61328125" style="184" customWidth="1"/>
    <col min="15106" max="15116" width="13.61328125" style="184" customWidth="1"/>
    <col min="15117" max="15360" width="8.921875" style="184"/>
    <col min="15361" max="15361" width="22.61328125" style="184" customWidth="1"/>
    <col min="15362" max="15372" width="13.61328125" style="184" customWidth="1"/>
    <col min="15373" max="15616" width="8.921875" style="184"/>
    <col min="15617" max="15617" width="22.61328125" style="184" customWidth="1"/>
    <col min="15618" max="15628" width="13.61328125" style="184" customWidth="1"/>
    <col min="15629" max="15872" width="8.921875" style="184"/>
    <col min="15873" max="15873" width="22.61328125" style="184" customWidth="1"/>
    <col min="15874" max="15884" width="13.61328125" style="184" customWidth="1"/>
    <col min="15885" max="16128" width="8.921875" style="184"/>
    <col min="16129" max="16129" width="22.61328125" style="184" customWidth="1"/>
    <col min="16130" max="16140" width="13.61328125" style="184" customWidth="1"/>
    <col min="16141" max="16384" width="8.921875" style="184"/>
  </cols>
  <sheetData>
    <row r="1" spans="1:6" ht="29.05" customHeight="1" x14ac:dyDescent="0.35">
      <c r="A1" s="191" t="s">
        <v>291</v>
      </c>
      <c r="B1" s="191"/>
      <c r="C1" s="191"/>
      <c r="D1" s="191"/>
      <c r="E1" s="192"/>
      <c r="F1" s="192"/>
    </row>
    <row r="2" spans="1:6" ht="14.6" thickBot="1" x14ac:dyDescent="0.4"/>
    <row r="3" spans="1:6" ht="13.75" customHeight="1" x14ac:dyDescent="0.35">
      <c r="A3" s="193"/>
      <c r="B3" s="120" t="s">
        <v>59</v>
      </c>
      <c r="C3" s="120" t="s">
        <v>57</v>
      </c>
      <c r="D3" s="120" t="s">
        <v>58</v>
      </c>
      <c r="E3" s="194"/>
    </row>
    <row r="4" spans="1:6" ht="14.6" thickBot="1" x14ac:dyDescent="0.4">
      <c r="A4" s="195"/>
      <c r="B4" s="196"/>
      <c r="C4" s="196"/>
      <c r="D4" s="196"/>
      <c r="E4" s="194"/>
    </row>
    <row r="5" spans="1:6" ht="14.6" thickBot="1" x14ac:dyDescent="0.4">
      <c r="A5" s="11" t="s">
        <v>6</v>
      </c>
      <c r="B5" s="12"/>
      <c r="C5" s="12"/>
      <c r="D5" s="12"/>
      <c r="E5" s="194"/>
    </row>
    <row r="6" spans="1:6" ht="14.6" thickBot="1" x14ac:dyDescent="0.4">
      <c r="A6" s="197" t="s">
        <v>7</v>
      </c>
      <c r="B6" s="14">
        <v>99.558482406578875</v>
      </c>
      <c r="C6" s="15">
        <v>0</v>
      </c>
      <c r="D6" s="15">
        <v>0.44151759342123981</v>
      </c>
      <c r="E6" s="194"/>
    </row>
    <row r="7" spans="1:6" ht="14.6" thickBot="1" x14ac:dyDescent="0.4">
      <c r="A7" s="197" t="s">
        <v>8</v>
      </c>
      <c r="B7" s="14">
        <v>95.187535727541658</v>
      </c>
      <c r="C7" s="15">
        <v>2.3104538421848968</v>
      </c>
      <c r="D7" s="15">
        <v>2.5020104302730228</v>
      </c>
      <c r="E7" s="194"/>
    </row>
    <row r="8" spans="1:6" ht="14.6" thickBot="1" x14ac:dyDescent="0.4">
      <c r="A8" s="197" t="s">
        <v>9</v>
      </c>
      <c r="B8" s="14">
        <v>93.642688442664323</v>
      </c>
      <c r="C8" s="15">
        <v>3.799595131288215</v>
      </c>
      <c r="D8" s="15">
        <v>2.5577164260473881</v>
      </c>
      <c r="E8" s="194"/>
    </row>
    <row r="9" spans="1:6" ht="14.6" thickBot="1" x14ac:dyDescent="0.4">
      <c r="A9" s="197" t="s">
        <v>10</v>
      </c>
      <c r="B9" s="14">
        <v>74.601621352999587</v>
      </c>
      <c r="C9" s="15">
        <v>23.863161539753769</v>
      </c>
      <c r="D9" s="15">
        <v>1.5352171072466232</v>
      </c>
      <c r="E9" s="194"/>
    </row>
    <row r="10" spans="1:6" x14ac:dyDescent="0.35">
      <c r="A10" s="197" t="s">
        <v>11</v>
      </c>
      <c r="B10" s="14">
        <v>77.278430387836437</v>
      </c>
      <c r="C10" s="15">
        <v>13.496490870983818</v>
      </c>
      <c r="D10" s="15">
        <v>9.2250787411798072</v>
      </c>
      <c r="E10" s="194"/>
    </row>
    <row r="11" spans="1:6" ht="14.6" thickBot="1" x14ac:dyDescent="0.4">
      <c r="A11" s="197" t="s">
        <v>12</v>
      </c>
      <c r="B11" s="14">
        <v>94.373135558625791</v>
      </c>
      <c r="C11" s="15">
        <v>5.6268644413737272</v>
      </c>
      <c r="D11" s="15">
        <v>0</v>
      </c>
      <c r="E11" s="194"/>
    </row>
    <row r="12" spans="1:6" ht="14.6" thickBot="1" x14ac:dyDescent="0.4">
      <c r="A12" s="197" t="s">
        <v>13</v>
      </c>
      <c r="B12" s="14">
        <v>97.144740165622821</v>
      </c>
      <c r="C12" s="15">
        <v>0.52076011825729651</v>
      </c>
      <c r="D12" s="15">
        <v>2.3344997161201286</v>
      </c>
      <c r="E12" s="194"/>
    </row>
    <row r="13" spans="1:6" ht="14.6" thickBot="1" x14ac:dyDescent="0.4">
      <c r="A13" s="197" t="s">
        <v>14</v>
      </c>
      <c r="B13" s="14">
        <v>74.556407274964357</v>
      </c>
      <c r="C13" s="15">
        <v>0.49315299274367058</v>
      </c>
      <c r="D13" s="15">
        <v>24.950439732291958</v>
      </c>
      <c r="E13" s="194"/>
    </row>
    <row r="14" spans="1:6" ht="14.6" thickBot="1" x14ac:dyDescent="0.4">
      <c r="A14" s="197" t="s">
        <v>214</v>
      </c>
      <c r="B14" s="14">
        <v>91.559315249237855</v>
      </c>
      <c r="C14" s="15">
        <v>8.440684750762097</v>
      </c>
      <c r="D14" s="15">
        <v>0</v>
      </c>
      <c r="E14" s="194"/>
    </row>
    <row r="15" spans="1:6" ht="14.6" thickBot="1" x14ac:dyDescent="0.4">
      <c r="A15" s="197" t="s">
        <v>31</v>
      </c>
      <c r="B15" s="14">
        <v>95.341698173826074</v>
      </c>
      <c r="C15" s="15">
        <v>3.5347543895140019</v>
      </c>
      <c r="D15" s="15">
        <v>1.1235474366598002</v>
      </c>
      <c r="E15" s="194"/>
    </row>
    <row r="16" spans="1:6" ht="14.6" thickBot="1" x14ac:dyDescent="0.4">
      <c r="A16" s="197" t="s">
        <v>215</v>
      </c>
      <c r="B16" s="14">
        <v>96.694570380865699</v>
      </c>
      <c r="C16" s="15">
        <v>0.99205685905671948</v>
      </c>
      <c r="D16" s="15">
        <v>2.3133727600780793</v>
      </c>
      <c r="E16" s="194"/>
    </row>
    <row r="17" spans="1:5" ht="14.6" thickBot="1" x14ac:dyDescent="0.4">
      <c r="A17" s="197" t="s">
        <v>216</v>
      </c>
      <c r="B17" s="14">
        <v>86.97042617380373</v>
      </c>
      <c r="C17" s="15">
        <v>9.1063575869229147</v>
      </c>
      <c r="D17" s="15">
        <v>3.923216239273021</v>
      </c>
      <c r="E17" s="194"/>
    </row>
    <row r="18" spans="1:5" ht="14.6" thickBot="1" x14ac:dyDescent="0.4">
      <c r="A18" s="197" t="s">
        <v>217</v>
      </c>
      <c r="B18" s="14">
        <v>84.989739600848409</v>
      </c>
      <c r="C18" s="15">
        <v>5.9132059927125402</v>
      </c>
      <c r="D18" s="15">
        <v>9.0970544064396552</v>
      </c>
      <c r="E18" s="194"/>
    </row>
    <row r="19" spans="1:5" ht="14.6" thickBot="1" x14ac:dyDescent="0.4">
      <c r="A19" s="197" t="s">
        <v>229</v>
      </c>
      <c r="B19" s="14">
        <v>85.481507616002034</v>
      </c>
      <c r="C19" s="15">
        <v>12.726891186738291</v>
      </c>
      <c r="D19" s="15">
        <v>1.7916011972596191</v>
      </c>
      <c r="E19" s="194"/>
    </row>
    <row r="20" spans="1:5" ht="14.6" thickBot="1" x14ac:dyDescent="0.4">
      <c r="A20" s="197" t="s">
        <v>219</v>
      </c>
      <c r="B20" s="14">
        <v>93.729228266608075</v>
      </c>
      <c r="C20" s="15">
        <v>5.2497482178600441</v>
      </c>
      <c r="D20" s="15">
        <v>1.0210235155317458</v>
      </c>
      <c r="E20" s="194"/>
    </row>
    <row r="21" spans="1:5" ht="14.6" thickBot="1" x14ac:dyDescent="0.4">
      <c r="A21" s="197" t="s">
        <v>220</v>
      </c>
      <c r="B21" s="14">
        <v>90.073863076498213</v>
      </c>
      <c r="C21" s="15">
        <v>8.7245252876575705</v>
      </c>
      <c r="D21" s="15">
        <v>1.2016116358442763</v>
      </c>
      <c r="E21" s="194"/>
    </row>
    <row r="22" spans="1:5" ht="14.6" thickBot="1" x14ac:dyDescent="0.4">
      <c r="A22" s="197" t="s">
        <v>221</v>
      </c>
      <c r="B22" s="14">
        <v>93.192284875241199</v>
      </c>
      <c r="C22" s="15">
        <v>5.3542851194222907</v>
      </c>
      <c r="D22" s="15">
        <v>1.4534300053363525</v>
      </c>
      <c r="E22" s="194"/>
    </row>
    <row r="23" spans="1:5" ht="14.6" thickBot="1" x14ac:dyDescent="0.4">
      <c r="A23" s="197" t="s">
        <v>222</v>
      </c>
      <c r="B23" s="14">
        <v>92.706010224514998</v>
      </c>
      <c r="C23" s="15">
        <v>3.2370882094551101</v>
      </c>
      <c r="D23" s="15">
        <v>4.0569015660296674</v>
      </c>
      <c r="E23" s="194"/>
    </row>
    <row r="24" spans="1:5" ht="14.6" thickBot="1" x14ac:dyDescent="0.4">
      <c r="A24" s="197" t="s">
        <v>223</v>
      </c>
      <c r="B24" s="14">
        <v>86.282744402638116</v>
      </c>
      <c r="C24" s="15">
        <v>7.1378467867551736</v>
      </c>
      <c r="D24" s="15">
        <v>6.5794088106065294</v>
      </c>
      <c r="E24" s="194"/>
    </row>
    <row r="25" spans="1:5" ht="14.6" thickBot="1" x14ac:dyDescent="0.4">
      <c r="A25" s="197" t="s">
        <v>15</v>
      </c>
      <c r="B25" s="14">
        <v>85.712401811877029</v>
      </c>
      <c r="C25" s="15">
        <v>8.0674134892644744</v>
      </c>
      <c r="D25" s="15">
        <v>6.2201846988581924</v>
      </c>
      <c r="E25" s="194"/>
    </row>
    <row r="26" spans="1:5" ht="14.6" thickBot="1" x14ac:dyDescent="0.4">
      <c r="A26" s="16" t="s">
        <v>16</v>
      </c>
      <c r="B26" s="17"/>
      <c r="C26" s="17"/>
      <c r="D26" s="17"/>
      <c r="E26" s="194"/>
    </row>
    <row r="27" spans="1:5" ht="14.6" thickBot="1" x14ac:dyDescent="0.4">
      <c r="A27" s="13" t="s">
        <v>17</v>
      </c>
      <c r="B27" s="14">
        <v>87.527391448238433</v>
      </c>
      <c r="C27" s="15">
        <v>5.8148262383188545</v>
      </c>
      <c r="D27" s="15">
        <v>6.6577823134424232</v>
      </c>
      <c r="E27" s="194"/>
    </row>
    <row r="28" spans="1:5" ht="14.6" thickBot="1" x14ac:dyDescent="0.4">
      <c r="A28" s="18" t="s">
        <v>38</v>
      </c>
      <c r="B28" s="14">
        <v>85.712401811877029</v>
      </c>
      <c r="C28" s="15">
        <v>8.0674134892644744</v>
      </c>
      <c r="D28" s="15">
        <v>6.2201846988581924</v>
      </c>
      <c r="E28" s="194"/>
    </row>
    <row r="29" spans="1:5" ht="14.6" thickBot="1" x14ac:dyDescent="0.4">
      <c r="A29" s="18" t="s">
        <v>39</v>
      </c>
      <c r="B29" s="14">
        <v>88.663880568789992</v>
      </c>
      <c r="C29" s="15">
        <v>4.4043273282954409</v>
      </c>
      <c r="D29" s="15">
        <v>6.9317921029149119</v>
      </c>
      <c r="E29" s="194"/>
    </row>
    <row r="30" spans="1:5" ht="14.6" thickBot="1" x14ac:dyDescent="0.4">
      <c r="A30" s="13" t="s">
        <v>20</v>
      </c>
      <c r="B30" s="14">
        <v>88.783523497357166</v>
      </c>
      <c r="C30" s="15">
        <v>8.7914051491987593</v>
      </c>
      <c r="D30" s="15">
        <v>2.4250713534418957</v>
      </c>
      <c r="E30" s="194"/>
    </row>
    <row r="31" spans="1:5" ht="14.6" thickBot="1" x14ac:dyDescent="0.4">
      <c r="A31" s="16" t="s">
        <v>40</v>
      </c>
      <c r="B31" s="17"/>
      <c r="C31" s="17"/>
      <c r="D31" s="17"/>
      <c r="E31" s="194"/>
    </row>
    <row r="32" spans="1:5" ht="14.6" thickBot="1" x14ac:dyDescent="0.4">
      <c r="A32" s="13" t="s">
        <v>28</v>
      </c>
      <c r="B32" s="14">
        <v>87.768106534029812</v>
      </c>
      <c r="C32" s="15">
        <v>9.1655469957919138</v>
      </c>
      <c r="D32" s="15">
        <v>3.0663464701785736</v>
      </c>
      <c r="E32" s="194"/>
    </row>
    <row r="33" spans="1:5" ht="14.6" thickBot="1" x14ac:dyDescent="0.4">
      <c r="A33" s="13" t="s">
        <v>41</v>
      </c>
      <c r="B33" s="14">
        <v>90.301243442330374</v>
      </c>
      <c r="C33" s="15">
        <v>6.88424047392279</v>
      </c>
      <c r="D33" s="15">
        <v>2.8145160837469181</v>
      </c>
      <c r="E33" s="194"/>
    </row>
    <row r="34" spans="1:5" ht="14.6" thickBot="1" x14ac:dyDescent="0.4">
      <c r="A34" s="13" t="s">
        <v>29</v>
      </c>
      <c r="B34" s="14">
        <v>87.464447621175694</v>
      </c>
      <c r="C34" s="15">
        <v>6.2481199348810099</v>
      </c>
      <c r="D34" s="15">
        <v>6.2874324439433238</v>
      </c>
      <c r="E34" s="194"/>
    </row>
    <row r="35" spans="1:5" ht="14.6" thickBot="1" x14ac:dyDescent="0.4">
      <c r="A35" s="13" t="s">
        <v>230</v>
      </c>
      <c r="B35" s="14">
        <v>94.469721178880064</v>
      </c>
      <c r="C35" s="15">
        <v>3.3776115875032557</v>
      </c>
      <c r="D35" s="15">
        <v>2.1526672336167065</v>
      </c>
      <c r="E35" s="194"/>
    </row>
    <row r="36" spans="1:5" ht="14.6" thickBot="1" x14ac:dyDescent="0.4">
      <c r="A36" s="13" t="s">
        <v>226</v>
      </c>
      <c r="B36" s="14">
        <v>96.043556796449835</v>
      </c>
      <c r="C36" s="15">
        <v>1.7375314620196647</v>
      </c>
      <c r="D36" s="15">
        <v>2.218911741530504</v>
      </c>
      <c r="E36" s="194"/>
    </row>
    <row r="37" spans="1:5" ht="14.6" thickBot="1" x14ac:dyDescent="0.4">
      <c r="A37" s="13" t="s">
        <v>30</v>
      </c>
      <c r="B37" s="14">
        <v>89.964525202129934</v>
      </c>
      <c r="C37" s="15">
        <v>3.7498361765083228</v>
      </c>
      <c r="D37" s="15">
        <v>6.2856386213617181</v>
      </c>
      <c r="E37" s="194"/>
    </row>
    <row r="38" spans="1:5" ht="14.6" thickBot="1" x14ac:dyDescent="0.4">
      <c r="A38" s="19" t="s">
        <v>60</v>
      </c>
      <c r="B38" s="16"/>
      <c r="C38" s="16"/>
      <c r="D38" s="16"/>
      <c r="E38" s="194"/>
    </row>
    <row r="39" spans="1:5" ht="14.6" thickBot="1" x14ac:dyDescent="0.4">
      <c r="A39" s="13" t="s">
        <v>3</v>
      </c>
      <c r="B39" s="14">
        <v>88.135568412942902</v>
      </c>
      <c r="C39" s="15">
        <v>8.1555680826991654</v>
      </c>
      <c r="D39" s="15">
        <v>3.708863504354813</v>
      </c>
      <c r="E39" s="194"/>
    </row>
    <row r="40" spans="1:5" ht="14.6" thickBot="1" x14ac:dyDescent="0.4">
      <c r="A40" s="13" t="s">
        <v>61</v>
      </c>
      <c r="B40" s="14">
        <v>91.134823361546751</v>
      </c>
      <c r="C40" s="15">
        <v>5.1515411400270841</v>
      </c>
      <c r="D40" s="15">
        <v>3.7136354984262527</v>
      </c>
      <c r="E40" s="194"/>
    </row>
    <row r="41" spans="1:5" ht="14.6" thickBot="1" x14ac:dyDescent="0.4">
      <c r="A41" s="13" t="s">
        <v>5</v>
      </c>
      <c r="B41" s="60">
        <v>88.402409411411938</v>
      </c>
      <c r="C41" s="61">
        <v>7.8883025242359404</v>
      </c>
      <c r="D41" s="61">
        <v>3.7092880643487058</v>
      </c>
      <c r="E41" s="194"/>
    </row>
    <row r="42" spans="1:5" x14ac:dyDescent="0.35">
      <c r="B42" s="189" t="s">
        <v>231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workbookViewId="0">
      <selection activeCell="D14" sqref="D14"/>
    </sheetView>
  </sheetViews>
  <sheetFormatPr baseColWidth="10" defaultColWidth="8.921875" defaultRowHeight="14.15" x14ac:dyDescent="0.35"/>
  <cols>
    <col min="1" max="1" width="29.921875" style="184" customWidth="1"/>
    <col min="2" max="2" width="11.3828125" style="184" customWidth="1"/>
    <col min="3" max="3" width="12.15234375" style="184" customWidth="1"/>
    <col min="4" max="4" width="12.84375" style="184" customWidth="1"/>
    <col min="5" max="5" width="15.921875" style="184" customWidth="1"/>
    <col min="6" max="6" width="12.3828125" style="184" customWidth="1"/>
    <col min="7" max="7" width="9.4609375" style="184" customWidth="1"/>
    <col min="8" max="8" width="12.23046875" style="184" customWidth="1"/>
    <col min="9" max="9" width="12.921875" style="184" customWidth="1"/>
    <col min="10" max="10" width="13.23046875" style="184" customWidth="1"/>
    <col min="11" max="243" width="8.921875" style="184"/>
    <col min="244" max="244" width="22.61328125" style="184" customWidth="1"/>
    <col min="245" max="255" width="13.61328125" style="184" customWidth="1"/>
    <col min="256" max="256" width="8.921875" style="184"/>
    <col min="257" max="257" width="14.84375" style="184" customWidth="1"/>
    <col min="258" max="499" width="8.921875" style="184"/>
    <col min="500" max="500" width="22.61328125" style="184" customWidth="1"/>
    <col min="501" max="511" width="13.61328125" style="184" customWidth="1"/>
    <col min="512" max="512" width="8.921875" style="184"/>
    <col min="513" max="513" width="14.84375" style="184" customWidth="1"/>
    <col min="514" max="755" width="8.921875" style="184"/>
    <col min="756" max="756" width="22.61328125" style="184" customWidth="1"/>
    <col min="757" max="767" width="13.61328125" style="184" customWidth="1"/>
    <col min="768" max="768" width="8.921875" style="184"/>
    <col min="769" max="769" width="14.84375" style="184" customWidth="1"/>
    <col min="770" max="1011" width="8.921875" style="184"/>
    <col min="1012" max="1012" width="22.61328125" style="184" customWidth="1"/>
    <col min="1013" max="1023" width="13.61328125" style="184" customWidth="1"/>
    <col min="1024" max="1024" width="8.921875" style="184"/>
    <col min="1025" max="1025" width="14.84375" style="184" customWidth="1"/>
    <col min="1026" max="1267" width="8.921875" style="184"/>
    <col min="1268" max="1268" width="22.61328125" style="184" customWidth="1"/>
    <col min="1269" max="1279" width="13.61328125" style="184" customWidth="1"/>
    <col min="1280" max="1280" width="8.921875" style="184"/>
    <col min="1281" max="1281" width="14.84375" style="184" customWidth="1"/>
    <col min="1282" max="1523" width="8.921875" style="184"/>
    <col min="1524" max="1524" width="22.61328125" style="184" customWidth="1"/>
    <col min="1525" max="1535" width="13.61328125" style="184" customWidth="1"/>
    <col min="1536" max="1536" width="8.921875" style="184"/>
    <col min="1537" max="1537" width="14.84375" style="184" customWidth="1"/>
    <col min="1538" max="1779" width="8.921875" style="184"/>
    <col min="1780" max="1780" width="22.61328125" style="184" customWidth="1"/>
    <col min="1781" max="1791" width="13.61328125" style="184" customWidth="1"/>
    <col min="1792" max="1792" width="8.921875" style="184"/>
    <col min="1793" max="1793" width="14.84375" style="184" customWidth="1"/>
    <col min="1794" max="2035" width="8.921875" style="184"/>
    <col min="2036" max="2036" width="22.61328125" style="184" customWidth="1"/>
    <col min="2037" max="2047" width="13.61328125" style="184" customWidth="1"/>
    <col min="2048" max="2048" width="8.921875" style="184"/>
    <col min="2049" max="2049" width="14.84375" style="184" customWidth="1"/>
    <col min="2050" max="2291" width="8.921875" style="184"/>
    <col min="2292" max="2292" width="22.61328125" style="184" customWidth="1"/>
    <col min="2293" max="2303" width="13.61328125" style="184" customWidth="1"/>
    <col min="2304" max="2304" width="8.921875" style="184"/>
    <col min="2305" max="2305" width="14.84375" style="184" customWidth="1"/>
    <col min="2306" max="2547" width="8.921875" style="184"/>
    <col min="2548" max="2548" width="22.61328125" style="184" customWidth="1"/>
    <col min="2549" max="2559" width="13.61328125" style="184" customWidth="1"/>
    <col min="2560" max="2560" width="8.921875" style="184"/>
    <col min="2561" max="2561" width="14.84375" style="184" customWidth="1"/>
    <col min="2562" max="2803" width="8.921875" style="184"/>
    <col min="2804" max="2804" width="22.61328125" style="184" customWidth="1"/>
    <col min="2805" max="2815" width="13.61328125" style="184" customWidth="1"/>
    <col min="2816" max="2816" width="8.921875" style="184"/>
    <col min="2817" max="2817" width="14.84375" style="184" customWidth="1"/>
    <col min="2818" max="3059" width="8.921875" style="184"/>
    <col min="3060" max="3060" width="22.61328125" style="184" customWidth="1"/>
    <col min="3061" max="3071" width="13.61328125" style="184" customWidth="1"/>
    <col min="3072" max="3072" width="8.921875" style="184"/>
    <col min="3073" max="3073" width="14.84375" style="184" customWidth="1"/>
    <col min="3074" max="3315" width="8.921875" style="184"/>
    <col min="3316" max="3316" width="22.61328125" style="184" customWidth="1"/>
    <col min="3317" max="3327" width="13.61328125" style="184" customWidth="1"/>
    <col min="3328" max="3328" width="8.921875" style="184"/>
    <col min="3329" max="3329" width="14.84375" style="184" customWidth="1"/>
    <col min="3330" max="3571" width="8.921875" style="184"/>
    <col min="3572" max="3572" width="22.61328125" style="184" customWidth="1"/>
    <col min="3573" max="3583" width="13.61328125" style="184" customWidth="1"/>
    <col min="3584" max="3584" width="8.921875" style="184"/>
    <col min="3585" max="3585" width="14.84375" style="184" customWidth="1"/>
    <col min="3586" max="3827" width="8.921875" style="184"/>
    <col min="3828" max="3828" width="22.61328125" style="184" customWidth="1"/>
    <col min="3829" max="3839" width="13.61328125" style="184" customWidth="1"/>
    <col min="3840" max="3840" width="8.921875" style="184"/>
    <col min="3841" max="3841" width="14.84375" style="184" customWidth="1"/>
    <col min="3842" max="4083" width="8.921875" style="184"/>
    <col min="4084" max="4084" width="22.61328125" style="184" customWidth="1"/>
    <col min="4085" max="4095" width="13.61328125" style="184" customWidth="1"/>
    <col min="4096" max="4096" width="8.921875" style="184"/>
    <col min="4097" max="4097" width="14.84375" style="184" customWidth="1"/>
    <col min="4098" max="4339" width="8.921875" style="184"/>
    <col min="4340" max="4340" width="22.61328125" style="184" customWidth="1"/>
    <col min="4341" max="4351" width="13.61328125" style="184" customWidth="1"/>
    <col min="4352" max="4352" width="8.921875" style="184"/>
    <col min="4353" max="4353" width="14.84375" style="184" customWidth="1"/>
    <col min="4354" max="4595" width="8.921875" style="184"/>
    <col min="4596" max="4596" width="22.61328125" style="184" customWidth="1"/>
    <col min="4597" max="4607" width="13.61328125" style="184" customWidth="1"/>
    <col min="4608" max="4608" width="8.921875" style="184"/>
    <col min="4609" max="4609" width="14.84375" style="184" customWidth="1"/>
    <col min="4610" max="4851" width="8.921875" style="184"/>
    <col min="4852" max="4852" width="22.61328125" style="184" customWidth="1"/>
    <col min="4853" max="4863" width="13.61328125" style="184" customWidth="1"/>
    <col min="4864" max="4864" width="8.921875" style="184"/>
    <col min="4865" max="4865" width="14.84375" style="184" customWidth="1"/>
    <col min="4866" max="5107" width="8.921875" style="184"/>
    <col min="5108" max="5108" width="22.61328125" style="184" customWidth="1"/>
    <col min="5109" max="5119" width="13.61328125" style="184" customWidth="1"/>
    <col min="5120" max="5120" width="8.921875" style="184"/>
    <col min="5121" max="5121" width="14.84375" style="184" customWidth="1"/>
    <col min="5122" max="5363" width="8.921875" style="184"/>
    <col min="5364" max="5364" width="22.61328125" style="184" customWidth="1"/>
    <col min="5365" max="5375" width="13.61328125" style="184" customWidth="1"/>
    <col min="5376" max="5376" width="8.921875" style="184"/>
    <col min="5377" max="5377" width="14.84375" style="184" customWidth="1"/>
    <col min="5378" max="5619" width="8.921875" style="184"/>
    <col min="5620" max="5620" width="22.61328125" style="184" customWidth="1"/>
    <col min="5621" max="5631" width="13.61328125" style="184" customWidth="1"/>
    <col min="5632" max="5632" width="8.921875" style="184"/>
    <col min="5633" max="5633" width="14.84375" style="184" customWidth="1"/>
    <col min="5634" max="5875" width="8.921875" style="184"/>
    <col min="5876" max="5876" width="22.61328125" style="184" customWidth="1"/>
    <col min="5877" max="5887" width="13.61328125" style="184" customWidth="1"/>
    <col min="5888" max="5888" width="8.921875" style="184"/>
    <col min="5889" max="5889" width="14.84375" style="184" customWidth="1"/>
    <col min="5890" max="6131" width="8.921875" style="184"/>
    <col min="6132" max="6132" width="22.61328125" style="184" customWidth="1"/>
    <col min="6133" max="6143" width="13.61328125" style="184" customWidth="1"/>
    <col min="6144" max="6144" width="8.921875" style="184"/>
    <col min="6145" max="6145" width="14.84375" style="184" customWidth="1"/>
    <col min="6146" max="6387" width="8.921875" style="184"/>
    <col min="6388" max="6388" width="22.61328125" style="184" customWidth="1"/>
    <col min="6389" max="6399" width="13.61328125" style="184" customWidth="1"/>
    <col min="6400" max="6400" width="8.921875" style="184"/>
    <col min="6401" max="6401" width="14.84375" style="184" customWidth="1"/>
    <col min="6402" max="6643" width="8.921875" style="184"/>
    <col min="6644" max="6644" width="22.61328125" style="184" customWidth="1"/>
    <col min="6645" max="6655" width="13.61328125" style="184" customWidth="1"/>
    <col min="6656" max="6656" width="8.921875" style="184"/>
    <col min="6657" max="6657" width="14.84375" style="184" customWidth="1"/>
    <col min="6658" max="6899" width="8.921875" style="184"/>
    <col min="6900" max="6900" width="22.61328125" style="184" customWidth="1"/>
    <col min="6901" max="6911" width="13.61328125" style="184" customWidth="1"/>
    <col min="6912" max="6912" width="8.921875" style="184"/>
    <col min="6913" max="6913" width="14.84375" style="184" customWidth="1"/>
    <col min="6914" max="7155" width="8.921875" style="184"/>
    <col min="7156" max="7156" width="22.61328125" style="184" customWidth="1"/>
    <col min="7157" max="7167" width="13.61328125" style="184" customWidth="1"/>
    <col min="7168" max="7168" width="8.921875" style="184"/>
    <col min="7169" max="7169" width="14.84375" style="184" customWidth="1"/>
    <col min="7170" max="7411" width="8.921875" style="184"/>
    <col min="7412" max="7412" width="22.61328125" style="184" customWidth="1"/>
    <col min="7413" max="7423" width="13.61328125" style="184" customWidth="1"/>
    <col min="7424" max="7424" width="8.921875" style="184"/>
    <col min="7425" max="7425" width="14.84375" style="184" customWidth="1"/>
    <col min="7426" max="7667" width="8.921875" style="184"/>
    <col min="7668" max="7668" width="22.61328125" style="184" customWidth="1"/>
    <col min="7669" max="7679" width="13.61328125" style="184" customWidth="1"/>
    <col min="7680" max="7680" width="8.921875" style="184"/>
    <col min="7681" max="7681" width="14.84375" style="184" customWidth="1"/>
    <col min="7682" max="7923" width="8.921875" style="184"/>
    <col min="7924" max="7924" width="22.61328125" style="184" customWidth="1"/>
    <col min="7925" max="7935" width="13.61328125" style="184" customWidth="1"/>
    <col min="7936" max="7936" width="8.921875" style="184"/>
    <col min="7937" max="7937" width="14.84375" style="184" customWidth="1"/>
    <col min="7938" max="8179" width="8.921875" style="184"/>
    <col min="8180" max="8180" width="22.61328125" style="184" customWidth="1"/>
    <col min="8181" max="8191" width="13.61328125" style="184" customWidth="1"/>
    <col min="8192" max="8192" width="8.921875" style="184"/>
    <col min="8193" max="8193" width="14.84375" style="184" customWidth="1"/>
    <col min="8194" max="8435" width="8.921875" style="184"/>
    <col min="8436" max="8436" width="22.61328125" style="184" customWidth="1"/>
    <col min="8437" max="8447" width="13.61328125" style="184" customWidth="1"/>
    <col min="8448" max="8448" width="8.921875" style="184"/>
    <col min="8449" max="8449" width="14.84375" style="184" customWidth="1"/>
    <col min="8450" max="8691" width="8.921875" style="184"/>
    <col min="8692" max="8692" width="22.61328125" style="184" customWidth="1"/>
    <col min="8693" max="8703" width="13.61328125" style="184" customWidth="1"/>
    <col min="8704" max="8704" width="8.921875" style="184"/>
    <col min="8705" max="8705" width="14.84375" style="184" customWidth="1"/>
    <col min="8706" max="8947" width="8.921875" style="184"/>
    <col min="8948" max="8948" width="22.61328125" style="184" customWidth="1"/>
    <col min="8949" max="8959" width="13.61328125" style="184" customWidth="1"/>
    <col min="8960" max="8960" width="8.921875" style="184"/>
    <col min="8961" max="8961" width="14.84375" style="184" customWidth="1"/>
    <col min="8962" max="9203" width="8.921875" style="184"/>
    <col min="9204" max="9204" width="22.61328125" style="184" customWidth="1"/>
    <col min="9205" max="9215" width="13.61328125" style="184" customWidth="1"/>
    <col min="9216" max="9216" width="8.921875" style="184"/>
    <col min="9217" max="9217" width="14.84375" style="184" customWidth="1"/>
    <col min="9218" max="9459" width="8.921875" style="184"/>
    <col min="9460" max="9460" width="22.61328125" style="184" customWidth="1"/>
    <col min="9461" max="9471" width="13.61328125" style="184" customWidth="1"/>
    <col min="9472" max="9472" width="8.921875" style="184"/>
    <col min="9473" max="9473" width="14.84375" style="184" customWidth="1"/>
    <col min="9474" max="9715" width="8.921875" style="184"/>
    <col min="9716" max="9716" width="22.61328125" style="184" customWidth="1"/>
    <col min="9717" max="9727" width="13.61328125" style="184" customWidth="1"/>
    <col min="9728" max="9728" width="8.921875" style="184"/>
    <col min="9729" max="9729" width="14.84375" style="184" customWidth="1"/>
    <col min="9730" max="9971" width="8.921875" style="184"/>
    <col min="9972" max="9972" width="22.61328125" style="184" customWidth="1"/>
    <col min="9973" max="9983" width="13.61328125" style="184" customWidth="1"/>
    <col min="9984" max="9984" width="8.921875" style="184"/>
    <col min="9985" max="9985" width="14.84375" style="184" customWidth="1"/>
    <col min="9986" max="10227" width="8.921875" style="184"/>
    <col min="10228" max="10228" width="22.61328125" style="184" customWidth="1"/>
    <col min="10229" max="10239" width="13.61328125" style="184" customWidth="1"/>
    <col min="10240" max="10240" width="8.921875" style="184"/>
    <col min="10241" max="10241" width="14.84375" style="184" customWidth="1"/>
    <col min="10242" max="10483" width="8.921875" style="184"/>
    <col min="10484" max="10484" width="22.61328125" style="184" customWidth="1"/>
    <col min="10485" max="10495" width="13.61328125" style="184" customWidth="1"/>
    <col min="10496" max="10496" width="8.921875" style="184"/>
    <col min="10497" max="10497" width="14.84375" style="184" customWidth="1"/>
    <col min="10498" max="10739" width="8.921875" style="184"/>
    <col min="10740" max="10740" width="22.61328125" style="184" customWidth="1"/>
    <col min="10741" max="10751" width="13.61328125" style="184" customWidth="1"/>
    <col min="10752" max="10752" width="8.921875" style="184"/>
    <col min="10753" max="10753" width="14.84375" style="184" customWidth="1"/>
    <col min="10754" max="10995" width="8.921875" style="184"/>
    <col min="10996" max="10996" width="22.61328125" style="184" customWidth="1"/>
    <col min="10997" max="11007" width="13.61328125" style="184" customWidth="1"/>
    <col min="11008" max="11008" width="8.921875" style="184"/>
    <col min="11009" max="11009" width="14.84375" style="184" customWidth="1"/>
    <col min="11010" max="11251" width="8.921875" style="184"/>
    <col min="11252" max="11252" width="22.61328125" style="184" customWidth="1"/>
    <col min="11253" max="11263" width="13.61328125" style="184" customWidth="1"/>
    <col min="11264" max="11264" width="8.921875" style="184"/>
    <col min="11265" max="11265" width="14.84375" style="184" customWidth="1"/>
    <col min="11266" max="11507" width="8.921875" style="184"/>
    <col min="11508" max="11508" width="22.61328125" style="184" customWidth="1"/>
    <col min="11509" max="11519" width="13.61328125" style="184" customWidth="1"/>
    <col min="11520" max="11520" width="8.921875" style="184"/>
    <col min="11521" max="11521" width="14.84375" style="184" customWidth="1"/>
    <col min="11522" max="11763" width="8.921875" style="184"/>
    <col min="11764" max="11764" width="22.61328125" style="184" customWidth="1"/>
    <col min="11765" max="11775" width="13.61328125" style="184" customWidth="1"/>
    <col min="11776" max="11776" width="8.921875" style="184"/>
    <col min="11777" max="11777" width="14.84375" style="184" customWidth="1"/>
    <col min="11778" max="12019" width="8.921875" style="184"/>
    <col min="12020" max="12020" width="22.61328125" style="184" customWidth="1"/>
    <col min="12021" max="12031" width="13.61328125" style="184" customWidth="1"/>
    <col min="12032" max="12032" width="8.921875" style="184"/>
    <col min="12033" max="12033" width="14.84375" style="184" customWidth="1"/>
    <col min="12034" max="12275" width="8.921875" style="184"/>
    <col min="12276" max="12276" width="22.61328125" style="184" customWidth="1"/>
    <col min="12277" max="12287" width="13.61328125" style="184" customWidth="1"/>
    <col min="12288" max="12288" width="8.921875" style="184"/>
    <col min="12289" max="12289" width="14.84375" style="184" customWidth="1"/>
    <col min="12290" max="12531" width="8.921875" style="184"/>
    <col min="12532" max="12532" width="22.61328125" style="184" customWidth="1"/>
    <col min="12533" max="12543" width="13.61328125" style="184" customWidth="1"/>
    <col min="12544" max="12544" width="8.921875" style="184"/>
    <col min="12545" max="12545" width="14.84375" style="184" customWidth="1"/>
    <col min="12546" max="12787" width="8.921875" style="184"/>
    <col min="12788" max="12788" width="22.61328125" style="184" customWidth="1"/>
    <col min="12789" max="12799" width="13.61328125" style="184" customWidth="1"/>
    <col min="12800" max="12800" width="8.921875" style="184"/>
    <col min="12801" max="12801" width="14.84375" style="184" customWidth="1"/>
    <col min="12802" max="13043" width="8.921875" style="184"/>
    <col min="13044" max="13044" width="22.61328125" style="184" customWidth="1"/>
    <col min="13045" max="13055" width="13.61328125" style="184" customWidth="1"/>
    <col min="13056" max="13056" width="8.921875" style="184"/>
    <col min="13057" max="13057" width="14.84375" style="184" customWidth="1"/>
    <col min="13058" max="13299" width="8.921875" style="184"/>
    <col min="13300" max="13300" width="22.61328125" style="184" customWidth="1"/>
    <col min="13301" max="13311" width="13.61328125" style="184" customWidth="1"/>
    <col min="13312" max="13312" width="8.921875" style="184"/>
    <col min="13313" max="13313" width="14.84375" style="184" customWidth="1"/>
    <col min="13314" max="13555" width="8.921875" style="184"/>
    <col min="13556" max="13556" width="22.61328125" style="184" customWidth="1"/>
    <col min="13557" max="13567" width="13.61328125" style="184" customWidth="1"/>
    <col min="13568" max="13568" width="8.921875" style="184"/>
    <col min="13569" max="13569" width="14.84375" style="184" customWidth="1"/>
    <col min="13570" max="13811" width="8.921875" style="184"/>
    <col min="13812" max="13812" width="22.61328125" style="184" customWidth="1"/>
    <col min="13813" max="13823" width="13.61328125" style="184" customWidth="1"/>
    <col min="13824" max="13824" width="8.921875" style="184"/>
    <col min="13825" max="13825" width="14.84375" style="184" customWidth="1"/>
    <col min="13826" max="14067" width="8.921875" style="184"/>
    <col min="14068" max="14068" width="22.61328125" style="184" customWidth="1"/>
    <col min="14069" max="14079" width="13.61328125" style="184" customWidth="1"/>
    <col min="14080" max="14080" width="8.921875" style="184"/>
    <col min="14081" max="14081" width="14.84375" style="184" customWidth="1"/>
    <col min="14082" max="14323" width="8.921875" style="184"/>
    <col min="14324" max="14324" width="22.61328125" style="184" customWidth="1"/>
    <col min="14325" max="14335" width="13.61328125" style="184" customWidth="1"/>
    <col min="14336" max="14336" width="8.921875" style="184"/>
    <col min="14337" max="14337" width="14.84375" style="184" customWidth="1"/>
    <col min="14338" max="14579" width="8.921875" style="184"/>
    <col min="14580" max="14580" width="22.61328125" style="184" customWidth="1"/>
    <col min="14581" max="14591" width="13.61328125" style="184" customWidth="1"/>
    <col min="14592" max="14592" width="8.921875" style="184"/>
    <col min="14593" max="14593" width="14.84375" style="184" customWidth="1"/>
    <col min="14594" max="14835" width="8.921875" style="184"/>
    <col min="14836" max="14836" width="22.61328125" style="184" customWidth="1"/>
    <col min="14837" max="14847" width="13.61328125" style="184" customWidth="1"/>
    <col min="14848" max="14848" width="8.921875" style="184"/>
    <col min="14849" max="14849" width="14.84375" style="184" customWidth="1"/>
    <col min="14850" max="15091" width="8.921875" style="184"/>
    <col min="15092" max="15092" width="22.61328125" style="184" customWidth="1"/>
    <col min="15093" max="15103" width="13.61328125" style="184" customWidth="1"/>
    <col min="15104" max="15104" width="8.921875" style="184"/>
    <col min="15105" max="15105" width="14.84375" style="184" customWidth="1"/>
    <col min="15106" max="15347" width="8.921875" style="184"/>
    <col min="15348" max="15348" width="22.61328125" style="184" customWidth="1"/>
    <col min="15349" max="15359" width="13.61328125" style="184" customWidth="1"/>
    <col min="15360" max="15360" width="8.921875" style="184"/>
    <col min="15361" max="15361" width="14.84375" style="184" customWidth="1"/>
    <col min="15362" max="15603" width="8.921875" style="184"/>
    <col min="15604" max="15604" width="22.61328125" style="184" customWidth="1"/>
    <col min="15605" max="15615" width="13.61328125" style="184" customWidth="1"/>
    <col min="15616" max="15616" width="8.921875" style="184"/>
    <col min="15617" max="15617" width="14.84375" style="184" customWidth="1"/>
    <col min="15618" max="15859" width="8.921875" style="184"/>
    <col min="15860" max="15860" width="22.61328125" style="184" customWidth="1"/>
    <col min="15861" max="15871" width="13.61328125" style="184" customWidth="1"/>
    <col min="15872" max="15872" width="8.921875" style="184"/>
    <col min="15873" max="15873" width="14.84375" style="184" customWidth="1"/>
    <col min="15874" max="16115" width="8.921875" style="184"/>
    <col min="16116" max="16116" width="22.61328125" style="184" customWidth="1"/>
    <col min="16117" max="16127" width="13.61328125" style="184" customWidth="1"/>
    <col min="16128" max="16128" width="8.921875" style="184"/>
    <col min="16129" max="16129" width="14.84375" style="184" customWidth="1"/>
    <col min="16130" max="16384" width="8.921875" style="184"/>
  </cols>
  <sheetData>
    <row r="1" spans="1:12" x14ac:dyDescent="0.35">
      <c r="A1" s="198" t="s">
        <v>292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4.6" thickBot="1" x14ac:dyDescent="0.4"/>
    <row r="3" spans="1:12" x14ac:dyDescent="0.35">
      <c r="A3" s="115" t="s">
        <v>2</v>
      </c>
      <c r="B3" s="166" t="s">
        <v>62</v>
      </c>
      <c r="C3" s="166" t="s">
        <v>63</v>
      </c>
      <c r="D3" s="166" t="s">
        <v>64</v>
      </c>
      <c r="E3" s="166" t="s">
        <v>65</v>
      </c>
      <c r="F3" s="166" t="s">
        <v>66</v>
      </c>
      <c r="G3" s="166" t="s">
        <v>67</v>
      </c>
      <c r="H3" s="166" t="s">
        <v>293</v>
      </c>
      <c r="I3" s="166" t="s">
        <v>68</v>
      </c>
      <c r="J3" s="166" t="s">
        <v>69</v>
      </c>
      <c r="K3" s="166" t="s">
        <v>70</v>
      </c>
      <c r="L3" s="166" t="s">
        <v>71</v>
      </c>
    </row>
    <row r="4" spans="1:12" ht="14.6" thickBot="1" x14ac:dyDescent="0.4">
      <c r="A4" s="11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ht="14.6" thickBot="1" x14ac:dyDescent="0.4">
      <c r="A5" s="168" t="s">
        <v>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1:12" ht="14.6" thickBot="1" x14ac:dyDescent="0.4">
      <c r="A6" s="197" t="s">
        <v>7</v>
      </c>
      <c r="B6" s="171">
        <v>7.9129171388949828</v>
      </c>
      <c r="C6" s="171">
        <v>78.288338607186589</v>
      </c>
      <c r="D6" s="171">
        <v>1.5852653698151427</v>
      </c>
      <c r="E6" s="171">
        <v>7.0881686843162345E-2</v>
      </c>
      <c r="F6" s="171">
        <v>7.2451682795677375</v>
      </c>
      <c r="G6" s="171">
        <v>4.0189010121284721</v>
      </c>
      <c r="H6" s="171">
        <v>0</v>
      </c>
      <c r="I6" s="171">
        <v>0.44151759342123981</v>
      </c>
      <c r="J6" s="171">
        <v>0.24588777380600449</v>
      </c>
      <c r="K6" s="171">
        <v>0.19112253833678031</v>
      </c>
      <c r="L6" s="171">
        <v>0</v>
      </c>
    </row>
    <row r="7" spans="1:12" ht="14.6" thickBot="1" x14ac:dyDescent="0.4">
      <c r="A7" s="197" t="s">
        <v>8</v>
      </c>
      <c r="B7" s="171">
        <v>10.643965306010088</v>
      </c>
      <c r="C7" s="171">
        <v>44.103797659385712</v>
      </c>
      <c r="D7" s="171">
        <v>7.3281325218475581</v>
      </c>
      <c r="E7" s="171">
        <v>0.19544056868401344</v>
      </c>
      <c r="F7" s="171">
        <v>10.656786990516842</v>
      </c>
      <c r="G7" s="171">
        <v>8.3020252422454099</v>
      </c>
      <c r="H7" s="171">
        <v>2.3104538421848968</v>
      </c>
      <c r="I7" s="171">
        <v>2.5020104302730228</v>
      </c>
      <c r="J7" s="171">
        <v>9.652384246599512</v>
      </c>
      <c r="K7" s="171">
        <v>0.40379264794405989</v>
      </c>
      <c r="L7" s="171">
        <v>3.9012105443084715</v>
      </c>
    </row>
    <row r="8" spans="1:12" ht="14.6" thickBot="1" x14ac:dyDescent="0.4">
      <c r="A8" s="197" t="s">
        <v>9</v>
      </c>
      <c r="B8" s="171">
        <v>8.8604274209162455</v>
      </c>
      <c r="C8" s="171">
        <v>52.781648028183717</v>
      </c>
      <c r="D8" s="171">
        <v>11.542110776590132</v>
      </c>
      <c r="E8" s="171">
        <v>1.5997838994206557</v>
      </c>
      <c r="F8" s="171">
        <v>13.71345559529491</v>
      </c>
      <c r="G8" s="171">
        <v>4.1081385833514856</v>
      </c>
      <c r="H8" s="171">
        <v>3.799595131288215</v>
      </c>
      <c r="I8" s="171">
        <v>2.5577164260473881</v>
      </c>
      <c r="J8" s="171">
        <v>0</v>
      </c>
      <c r="K8" s="171">
        <v>0.71664991775028175</v>
      </c>
      <c r="L8" s="171">
        <v>0.32047422115688112</v>
      </c>
    </row>
    <row r="9" spans="1:12" ht="14.6" thickBot="1" x14ac:dyDescent="0.4">
      <c r="A9" s="197" t="s">
        <v>10</v>
      </c>
      <c r="B9" s="171">
        <v>5.916330576112542</v>
      </c>
      <c r="C9" s="171">
        <v>60.159178912237884</v>
      </c>
      <c r="D9" s="171">
        <v>6.8951768153641595</v>
      </c>
      <c r="E9" s="171">
        <v>0</v>
      </c>
      <c r="F9" s="171">
        <v>0.81532646063988445</v>
      </c>
      <c r="G9" s="171">
        <v>0.81560858864511543</v>
      </c>
      <c r="H9" s="171">
        <v>23.863161539753769</v>
      </c>
      <c r="I9" s="171">
        <v>1.5352171072466232</v>
      </c>
      <c r="J9" s="171">
        <v>0</v>
      </c>
      <c r="K9" s="171">
        <v>0</v>
      </c>
      <c r="L9" s="171">
        <v>0</v>
      </c>
    </row>
    <row r="10" spans="1:12" ht="14.6" thickBot="1" x14ac:dyDescent="0.4">
      <c r="A10" s="197" t="s">
        <v>11</v>
      </c>
      <c r="B10" s="171">
        <v>8.735648811804829</v>
      </c>
      <c r="C10" s="171">
        <v>48.798477727861332</v>
      </c>
      <c r="D10" s="171">
        <v>12.391912889453947</v>
      </c>
      <c r="E10" s="171">
        <v>0.15930292558883088</v>
      </c>
      <c r="F10" s="171">
        <v>1.4441693121205623</v>
      </c>
      <c r="G10" s="171">
        <v>5.2255624009720831</v>
      </c>
      <c r="H10" s="171">
        <v>13.496490870983818</v>
      </c>
      <c r="I10" s="171">
        <v>9.2250787411798072</v>
      </c>
      <c r="J10" s="171">
        <v>4.6146894558019812E-2</v>
      </c>
      <c r="K10" s="171">
        <v>0.13469245180629416</v>
      </c>
      <c r="L10" s="171">
        <v>0.34251697367054829</v>
      </c>
    </row>
    <row r="11" spans="1:12" ht="14.6" thickBot="1" x14ac:dyDescent="0.4">
      <c r="A11" s="197" t="s">
        <v>12</v>
      </c>
      <c r="B11" s="171">
        <v>5.3394208857048673</v>
      </c>
      <c r="C11" s="171">
        <v>76.143320947916578</v>
      </c>
      <c r="D11" s="171">
        <v>3.2831315412372866</v>
      </c>
      <c r="E11" s="171">
        <v>0</v>
      </c>
      <c r="F11" s="171">
        <v>0.18058825979975532</v>
      </c>
      <c r="G11" s="171">
        <v>0.14181972617755245</v>
      </c>
      <c r="H11" s="171">
        <v>5.6268644413737272</v>
      </c>
      <c r="I11" s="171">
        <v>0</v>
      </c>
      <c r="J11" s="171">
        <v>0.12142854771805642</v>
      </c>
      <c r="K11" s="171">
        <v>9.1634256500716855</v>
      </c>
      <c r="L11" s="171">
        <v>0</v>
      </c>
    </row>
    <row r="12" spans="1:12" ht="14.6" thickBot="1" x14ac:dyDescent="0.4">
      <c r="A12" s="197" t="s">
        <v>13</v>
      </c>
      <c r="B12" s="171">
        <v>11.782516345050286</v>
      </c>
      <c r="C12" s="171">
        <v>66.352841595248151</v>
      </c>
      <c r="D12" s="171">
        <v>17.767914200551608</v>
      </c>
      <c r="E12" s="171">
        <v>0</v>
      </c>
      <c r="F12" s="171">
        <v>0.53742497314814597</v>
      </c>
      <c r="G12" s="171">
        <v>0.13120421394143969</v>
      </c>
      <c r="H12" s="171">
        <v>0.52076011825729651</v>
      </c>
      <c r="I12" s="171">
        <v>2.3344997161201286</v>
      </c>
      <c r="J12" s="171">
        <v>0</v>
      </c>
      <c r="K12" s="171">
        <v>0.5728388376831719</v>
      </c>
      <c r="L12" s="171">
        <v>0</v>
      </c>
    </row>
    <row r="13" spans="1:12" ht="14.6" thickBot="1" x14ac:dyDescent="0.4">
      <c r="A13" s="197" t="s">
        <v>14</v>
      </c>
      <c r="B13" s="171">
        <v>0.11327788177358587</v>
      </c>
      <c r="C13" s="171">
        <v>9.9002949314728657</v>
      </c>
      <c r="D13" s="171">
        <v>51.083858548946047</v>
      </c>
      <c r="E13" s="171">
        <v>0.16114504822560369</v>
      </c>
      <c r="F13" s="171">
        <v>0.26797356843787401</v>
      </c>
      <c r="G13" s="171">
        <v>13.02985729610838</v>
      </c>
      <c r="H13" s="171">
        <v>0.49315299274367058</v>
      </c>
      <c r="I13" s="171">
        <v>24.950439732291958</v>
      </c>
      <c r="J13" s="171">
        <v>0</v>
      </c>
      <c r="K13" s="171">
        <v>0</v>
      </c>
      <c r="L13" s="171">
        <v>0</v>
      </c>
    </row>
    <row r="14" spans="1:12" ht="14.6" thickBot="1" x14ac:dyDescent="0.4">
      <c r="A14" s="197" t="s">
        <v>214</v>
      </c>
      <c r="B14" s="171">
        <v>0</v>
      </c>
      <c r="C14" s="171">
        <v>91.06217892104624</v>
      </c>
      <c r="D14" s="171">
        <v>0</v>
      </c>
      <c r="E14" s="171">
        <v>0</v>
      </c>
      <c r="F14" s="171">
        <v>0</v>
      </c>
      <c r="G14" s="171">
        <v>0.33313456414914444</v>
      </c>
      <c r="H14" s="171">
        <v>8.440684750762097</v>
      </c>
      <c r="I14" s="171">
        <v>0</v>
      </c>
      <c r="J14" s="171">
        <v>0</v>
      </c>
      <c r="K14" s="171">
        <v>0.16400176404247391</v>
      </c>
      <c r="L14" s="171">
        <v>0</v>
      </c>
    </row>
    <row r="15" spans="1:12" ht="14.6" thickBot="1" x14ac:dyDescent="0.4">
      <c r="A15" s="197" t="s">
        <v>31</v>
      </c>
      <c r="B15" s="171">
        <v>0</v>
      </c>
      <c r="C15" s="171">
        <v>65.149962836221491</v>
      </c>
      <c r="D15" s="171">
        <v>30.19173533760458</v>
      </c>
      <c r="E15" s="171">
        <v>0</v>
      </c>
      <c r="F15" s="171">
        <v>0</v>
      </c>
      <c r="G15" s="171">
        <v>0</v>
      </c>
      <c r="H15" s="171">
        <v>3.5347543895140019</v>
      </c>
      <c r="I15" s="171">
        <v>1.1235474366598002</v>
      </c>
      <c r="J15" s="171">
        <v>0</v>
      </c>
      <c r="K15" s="171">
        <v>0</v>
      </c>
      <c r="L15" s="171">
        <v>0</v>
      </c>
    </row>
    <row r="16" spans="1:12" ht="14.6" thickBot="1" x14ac:dyDescent="0.4">
      <c r="A16" s="197" t="s">
        <v>215</v>
      </c>
      <c r="B16" s="171">
        <v>28.753403980288034</v>
      </c>
      <c r="C16" s="171">
        <v>53.493153423919992</v>
      </c>
      <c r="D16" s="171">
        <v>4.9453451990371082</v>
      </c>
      <c r="E16" s="171">
        <v>9.5153154046222294E-2</v>
      </c>
      <c r="F16" s="171">
        <v>3.8841040848772934</v>
      </c>
      <c r="G16" s="171">
        <v>1.649767023288818</v>
      </c>
      <c r="H16" s="171">
        <v>0.99205685905671948</v>
      </c>
      <c r="I16" s="171">
        <v>2.3133727600780793</v>
      </c>
      <c r="J16" s="171">
        <v>2.8014821784123995</v>
      </c>
      <c r="K16" s="171">
        <v>0.10632960581797518</v>
      </c>
      <c r="L16" s="171">
        <v>0.96583173117785903</v>
      </c>
    </row>
    <row r="17" spans="1:12" ht="14.6" thickBot="1" x14ac:dyDescent="0.4">
      <c r="A17" s="197" t="s">
        <v>216</v>
      </c>
      <c r="B17" s="171">
        <v>3.3817120081057244</v>
      </c>
      <c r="C17" s="171">
        <v>43.344997865248963</v>
      </c>
      <c r="D17" s="171">
        <v>27.105510083175609</v>
      </c>
      <c r="E17" s="171">
        <v>0</v>
      </c>
      <c r="F17" s="171">
        <v>6.1355826823845456</v>
      </c>
      <c r="G17" s="171">
        <v>4.9438943248854832</v>
      </c>
      <c r="H17" s="171">
        <v>9.1063575869229147</v>
      </c>
      <c r="I17" s="171">
        <v>3.923216239273021</v>
      </c>
      <c r="J17" s="171">
        <v>1.6223091863252548</v>
      </c>
      <c r="K17" s="171">
        <v>8.5617143354310074E-2</v>
      </c>
      <c r="L17" s="171">
        <v>0.35080288032384083</v>
      </c>
    </row>
    <row r="18" spans="1:12" ht="14.6" thickBot="1" x14ac:dyDescent="0.4">
      <c r="A18" s="197" t="s">
        <v>217</v>
      </c>
      <c r="B18" s="171">
        <v>1.1355584320265011</v>
      </c>
      <c r="C18" s="171">
        <v>65.649941069682995</v>
      </c>
      <c r="D18" s="171">
        <v>8.6550873405533455</v>
      </c>
      <c r="E18" s="171">
        <v>0</v>
      </c>
      <c r="F18" s="171">
        <v>1.374448958337968</v>
      </c>
      <c r="G18" s="171">
        <v>2.5282015648528704</v>
      </c>
      <c r="H18" s="171">
        <v>5.9132059927125402</v>
      </c>
      <c r="I18" s="171">
        <v>9.0970544064396552</v>
      </c>
      <c r="J18" s="171">
        <v>0.37021143776082133</v>
      </c>
      <c r="K18" s="171">
        <v>5.2762907976339228</v>
      </c>
      <c r="L18" s="171">
        <v>0</v>
      </c>
    </row>
    <row r="19" spans="1:12" ht="14.6" thickBot="1" x14ac:dyDescent="0.4">
      <c r="A19" s="197" t="s">
        <v>229</v>
      </c>
      <c r="B19" s="171">
        <v>3.6350503869709234</v>
      </c>
      <c r="C19" s="171">
        <v>55.171372259919863</v>
      </c>
      <c r="D19" s="171">
        <v>22.48174726512601</v>
      </c>
      <c r="E19" s="171">
        <v>0</v>
      </c>
      <c r="F19" s="171">
        <v>2.3307366172078496</v>
      </c>
      <c r="G19" s="171">
        <v>1.685375451955905</v>
      </c>
      <c r="H19" s="171">
        <v>12.726891186738291</v>
      </c>
      <c r="I19" s="171">
        <v>1.7916011972596191</v>
      </c>
      <c r="J19" s="171">
        <v>0</v>
      </c>
      <c r="K19" s="171">
        <v>0.17722563482147888</v>
      </c>
      <c r="L19" s="171">
        <v>0</v>
      </c>
    </row>
    <row r="20" spans="1:12" ht="14.6" thickBot="1" x14ac:dyDescent="0.4">
      <c r="A20" s="197" t="s">
        <v>219</v>
      </c>
      <c r="B20" s="171">
        <v>10.467582910822243</v>
      </c>
      <c r="C20" s="171">
        <v>40.329214869812638</v>
      </c>
      <c r="D20" s="171">
        <v>20.346154671509154</v>
      </c>
      <c r="E20" s="171">
        <v>0.4677852098814283</v>
      </c>
      <c r="F20" s="171">
        <v>13.910828790055099</v>
      </c>
      <c r="G20" s="171">
        <v>5.8253898805065516</v>
      </c>
      <c r="H20" s="171">
        <v>5.2497482178600441</v>
      </c>
      <c r="I20" s="171">
        <v>1.0210235155317458</v>
      </c>
      <c r="J20" s="171">
        <v>0</v>
      </c>
      <c r="K20" s="171">
        <v>0.27081376579455457</v>
      </c>
      <c r="L20" s="171">
        <v>2.1114581682263918</v>
      </c>
    </row>
    <row r="21" spans="1:12" ht="14.6" thickBot="1" x14ac:dyDescent="0.4">
      <c r="A21" s="197" t="s">
        <v>220</v>
      </c>
      <c r="B21" s="171">
        <v>11.828992094193501</v>
      </c>
      <c r="C21" s="171">
        <v>38.342763253380014</v>
      </c>
      <c r="D21" s="171">
        <v>8.7669473508241911</v>
      </c>
      <c r="E21" s="171">
        <v>0.83841392286103356</v>
      </c>
      <c r="F21" s="171">
        <v>13.613122189367532</v>
      </c>
      <c r="G21" s="171">
        <v>9.201863867760375</v>
      </c>
      <c r="H21" s="171">
        <v>8.7245252876575705</v>
      </c>
      <c r="I21" s="171">
        <v>1.2016116358442763</v>
      </c>
      <c r="J21" s="171">
        <v>1.5968405355796245</v>
      </c>
      <c r="K21" s="171">
        <v>0.48655563419945219</v>
      </c>
      <c r="L21" s="171">
        <v>5.3983642283324755</v>
      </c>
    </row>
    <row r="22" spans="1:12" ht="14.6" thickBot="1" x14ac:dyDescent="0.4">
      <c r="A22" s="197" t="s">
        <v>221</v>
      </c>
      <c r="B22" s="171">
        <v>2.0393093112936542</v>
      </c>
      <c r="C22" s="171">
        <v>60.496577731600965</v>
      </c>
      <c r="D22" s="171">
        <v>8.0497789129919273</v>
      </c>
      <c r="E22" s="171">
        <v>0</v>
      </c>
      <c r="F22" s="171">
        <v>4.6675856442412842</v>
      </c>
      <c r="G22" s="171">
        <v>6.8818200695984793</v>
      </c>
      <c r="H22" s="171">
        <v>5.3542851194222907</v>
      </c>
      <c r="I22" s="171">
        <v>1.4534300053363525</v>
      </c>
      <c r="J22" s="171">
        <v>0.29545020718858644</v>
      </c>
      <c r="K22" s="171">
        <v>0.24179542620072428</v>
      </c>
      <c r="L22" s="171">
        <v>10.519967572125582</v>
      </c>
    </row>
    <row r="23" spans="1:12" ht="14.6" thickBot="1" x14ac:dyDescent="0.4">
      <c r="A23" s="197" t="s">
        <v>222</v>
      </c>
      <c r="B23" s="171">
        <v>12.707735879124888</v>
      </c>
      <c r="C23" s="171">
        <v>62.905388476883736</v>
      </c>
      <c r="D23" s="171">
        <v>14.279487863251006</v>
      </c>
      <c r="E23" s="171">
        <v>0.23630093304837746</v>
      </c>
      <c r="F23" s="171">
        <v>1.8387304982092747</v>
      </c>
      <c r="G23" s="171">
        <v>0.32649781916463516</v>
      </c>
      <c r="H23" s="171">
        <v>3.2370882094551101</v>
      </c>
      <c r="I23" s="171">
        <v>4.0569015660296674</v>
      </c>
      <c r="J23" s="171">
        <v>0</v>
      </c>
      <c r="K23" s="171">
        <v>0.28616215382188043</v>
      </c>
      <c r="L23" s="171">
        <v>0.12570660101120082</v>
      </c>
    </row>
    <row r="24" spans="1:12" ht="14.6" thickBot="1" x14ac:dyDescent="0.4">
      <c r="A24" s="197" t="s">
        <v>223</v>
      </c>
      <c r="B24" s="171">
        <v>0.78207189730159621</v>
      </c>
      <c r="C24" s="171">
        <v>57.043434425584259</v>
      </c>
      <c r="D24" s="171">
        <v>27.126948536690971</v>
      </c>
      <c r="E24" s="171">
        <v>2.3933610553767928E-2</v>
      </c>
      <c r="F24" s="171">
        <v>0.98961834289228223</v>
      </c>
      <c r="G24" s="171">
        <v>0.31673758961522963</v>
      </c>
      <c r="H24" s="171">
        <v>7.1378467867551736</v>
      </c>
      <c r="I24" s="171">
        <v>6.5794088106065294</v>
      </c>
      <c r="J24" s="171">
        <v>0</v>
      </c>
      <c r="K24" s="171">
        <v>0</v>
      </c>
      <c r="L24" s="171">
        <v>0</v>
      </c>
    </row>
    <row r="25" spans="1:12" ht="14.6" thickBot="1" x14ac:dyDescent="0.4">
      <c r="A25" s="197" t="s">
        <v>15</v>
      </c>
      <c r="B25" s="171">
        <v>12.93256790535238</v>
      </c>
      <c r="C25" s="171">
        <v>32.387131891658996</v>
      </c>
      <c r="D25" s="171">
        <v>13.739455270216025</v>
      </c>
      <c r="E25" s="171">
        <v>0.32915547396825279</v>
      </c>
      <c r="F25" s="171">
        <v>5.1863814504832781</v>
      </c>
      <c r="G25" s="171">
        <v>18.632357947044728</v>
      </c>
      <c r="H25" s="171">
        <v>8.0674134892644744</v>
      </c>
      <c r="I25" s="171">
        <v>6.2201846988581924</v>
      </c>
      <c r="J25" s="171">
        <v>0.62661318143226796</v>
      </c>
      <c r="K25" s="171">
        <v>0.63364175034753578</v>
      </c>
      <c r="L25" s="171">
        <v>1.2450969413735709</v>
      </c>
    </row>
    <row r="26" spans="1:12" ht="14.6" thickBot="1" x14ac:dyDescent="0.4">
      <c r="A26" s="172" t="s">
        <v>16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4"/>
    </row>
    <row r="27" spans="1:12" ht="14.6" thickBot="1" x14ac:dyDescent="0.4">
      <c r="A27" s="175" t="s">
        <v>17</v>
      </c>
      <c r="B27" s="171">
        <v>15.816860474318387</v>
      </c>
      <c r="C27" s="171">
        <v>34.211747804884006</v>
      </c>
      <c r="D27" s="171">
        <v>17.238378635554962</v>
      </c>
      <c r="E27" s="171">
        <v>0.4023427778350383</v>
      </c>
      <c r="F27" s="171">
        <v>4.4182738310741385</v>
      </c>
      <c r="G27" s="171">
        <v>13.846362857382651</v>
      </c>
      <c r="H27" s="171">
        <v>5.8148262383188545</v>
      </c>
      <c r="I27" s="171">
        <v>6.6577823134424232</v>
      </c>
      <c r="J27" s="171">
        <v>0.33856139983827355</v>
      </c>
      <c r="K27" s="171">
        <v>0.40399009818325793</v>
      </c>
      <c r="L27" s="171">
        <v>0.85087356916773338</v>
      </c>
    </row>
    <row r="28" spans="1:12" ht="14.6" thickBot="1" x14ac:dyDescent="0.4">
      <c r="A28" s="175" t="s">
        <v>38</v>
      </c>
      <c r="B28" s="171">
        <v>12.93256790535238</v>
      </c>
      <c r="C28" s="171">
        <v>32.387131891658996</v>
      </c>
      <c r="D28" s="171">
        <v>13.739455270216025</v>
      </c>
      <c r="E28" s="171">
        <v>0.32915547396825279</v>
      </c>
      <c r="F28" s="171">
        <v>5.1863814504832781</v>
      </c>
      <c r="G28" s="171">
        <v>18.632357947044728</v>
      </c>
      <c r="H28" s="171">
        <v>8.0674134892644744</v>
      </c>
      <c r="I28" s="171">
        <v>6.2201846988581924</v>
      </c>
      <c r="J28" s="171">
        <v>0.62661318143226796</v>
      </c>
      <c r="K28" s="171">
        <v>0.63364175034753578</v>
      </c>
      <c r="L28" s="171">
        <v>1.2450969413735709</v>
      </c>
    </row>
    <row r="29" spans="1:12" ht="14.6" thickBot="1" x14ac:dyDescent="0.4">
      <c r="A29" s="175" t="s">
        <v>39</v>
      </c>
      <c r="B29" s="171">
        <v>17.622913280045481</v>
      </c>
      <c r="C29" s="171">
        <v>35.354264595625494</v>
      </c>
      <c r="D29" s="171">
        <v>19.42929381142428</v>
      </c>
      <c r="E29" s="171">
        <v>0.44817035334330219</v>
      </c>
      <c r="F29" s="171">
        <v>3.9373091272641476</v>
      </c>
      <c r="G29" s="171">
        <v>10.849524064784609</v>
      </c>
      <c r="H29" s="171">
        <v>4.4043273282954409</v>
      </c>
      <c r="I29" s="171">
        <v>6.9317921029149119</v>
      </c>
      <c r="J29" s="171">
        <v>0.15819248236434402</v>
      </c>
      <c r="K29" s="171">
        <v>0.26018949515364814</v>
      </c>
      <c r="L29" s="171">
        <v>0.6040233587846896</v>
      </c>
    </row>
    <row r="30" spans="1:12" ht="14.6" thickBot="1" x14ac:dyDescent="0.4">
      <c r="A30" s="175" t="s">
        <v>20</v>
      </c>
      <c r="B30" s="171">
        <v>5.2040287201581785</v>
      </c>
      <c r="C30" s="171">
        <v>60.938239538850361</v>
      </c>
      <c r="D30" s="171">
        <v>10.267235111460487</v>
      </c>
      <c r="E30" s="171">
        <v>0.15717505959782938</v>
      </c>
      <c r="F30" s="171">
        <v>5.461388039115751</v>
      </c>
      <c r="G30" s="171">
        <v>1.8831164898075241</v>
      </c>
      <c r="H30" s="171">
        <v>8.7914051491987593</v>
      </c>
      <c r="I30" s="171">
        <v>2.4250713534418957</v>
      </c>
      <c r="J30" s="171">
        <v>2.0663510958502367</v>
      </c>
      <c r="K30" s="171">
        <v>1.2510509434267598</v>
      </c>
      <c r="L30" s="171">
        <v>1.5549384990900381</v>
      </c>
    </row>
    <row r="31" spans="1:12" ht="14.6" thickBot="1" x14ac:dyDescent="0.4">
      <c r="A31" s="176" t="s">
        <v>40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8"/>
    </row>
    <row r="32" spans="1:12" ht="14.6" thickBot="1" x14ac:dyDescent="0.4">
      <c r="A32" s="175" t="s">
        <v>28</v>
      </c>
      <c r="B32" s="171">
        <v>10.045984764976515</v>
      </c>
      <c r="C32" s="171">
        <v>51.974685630777728</v>
      </c>
      <c r="D32" s="171">
        <v>13.264364154001582</v>
      </c>
      <c r="E32" s="171">
        <v>5.8475072542582031E-2</v>
      </c>
      <c r="F32" s="171">
        <v>4.3267431400540772</v>
      </c>
      <c r="G32" s="171">
        <v>4.1651991660386569</v>
      </c>
      <c r="H32" s="171">
        <v>9.1655469957919138</v>
      </c>
      <c r="I32" s="171">
        <v>3.0663464701785736</v>
      </c>
      <c r="J32" s="171">
        <v>1.8994411087663781</v>
      </c>
      <c r="K32" s="171">
        <v>1.0355343591505455</v>
      </c>
      <c r="L32" s="171">
        <v>0.99767913772174577</v>
      </c>
    </row>
    <row r="33" spans="1:12" ht="14.6" thickBot="1" x14ac:dyDescent="0.4">
      <c r="A33" s="175" t="s">
        <v>41</v>
      </c>
      <c r="B33" s="171">
        <v>18.01122437610362</v>
      </c>
      <c r="C33" s="171">
        <v>39.633326008088829</v>
      </c>
      <c r="D33" s="171">
        <v>14.299154656154572</v>
      </c>
      <c r="E33" s="171">
        <v>0</v>
      </c>
      <c r="F33" s="171">
        <v>5.2031725603203816</v>
      </c>
      <c r="G33" s="171">
        <v>9.7289120635500623</v>
      </c>
      <c r="H33" s="171">
        <v>6.88424047392279</v>
      </c>
      <c r="I33" s="171">
        <v>2.8145160837469181</v>
      </c>
      <c r="J33" s="171">
        <v>2.176639036066438</v>
      </c>
      <c r="K33" s="171">
        <v>1.0692434032509908</v>
      </c>
      <c r="L33" s="171">
        <v>0.17957133879546616</v>
      </c>
    </row>
    <row r="34" spans="1:12" ht="14.6" thickBot="1" x14ac:dyDescent="0.4">
      <c r="A34" s="175" t="s">
        <v>29</v>
      </c>
      <c r="B34" s="171">
        <v>23.225292187082381</v>
      </c>
      <c r="C34" s="171">
        <v>34.621163105518427</v>
      </c>
      <c r="D34" s="171">
        <v>13.881194681163006</v>
      </c>
      <c r="E34" s="171">
        <v>0.13015210863258991</v>
      </c>
      <c r="F34" s="171">
        <v>2.9083451448894033</v>
      </c>
      <c r="G34" s="171">
        <v>12.120360682911976</v>
      </c>
      <c r="H34" s="171">
        <v>6.2481199348810099</v>
      </c>
      <c r="I34" s="171">
        <v>6.2874324439433238</v>
      </c>
      <c r="J34" s="171">
        <v>0.52244585732164917</v>
      </c>
      <c r="K34" s="171">
        <v>0</v>
      </c>
      <c r="L34" s="171">
        <v>5.549385365626068E-2</v>
      </c>
    </row>
    <row r="35" spans="1:12" ht="14.6" thickBot="1" x14ac:dyDescent="0.4">
      <c r="A35" s="175" t="s">
        <v>225</v>
      </c>
      <c r="B35" s="171">
        <v>16.241234650379539</v>
      </c>
      <c r="C35" s="171">
        <v>41.679253480517886</v>
      </c>
      <c r="D35" s="171">
        <v>12.786366648187403</v>
      </c>
      <c r="E35" s="171">
        <v>0</v>
      </c>
      <c r="F35" s="171">
        <v>4.4261417209621863</v>
      </c>
      <c r="G35" s="171">
        <v>10.531895682100377</v>
      </c>
      <c r="H35" s="171">
        <v>3.3776115875032557</v>
      </c>
      <c r="I35" s="171">
        <v>2.1526672336167065</v>
      </c>
      <c r="J35" s="171">
        <v>0</v>
      </c>
      <c r="K35" s="171">
        <v>8.2686834087259555</v>
      </c>
      <c r="L35" s="171">
        <v>0.5361455880066881</v>
      </c>
    </row>
    <row r="36" spans="1:12" ht="14.6" thickBot="1" x14ac:dyDescent="0.4">
      <c r="A36" s="175" t="s">
        <v>226</v>
      </c>
      <c r="B36" s="171">
        <v>26.562819628365027</v>
      </c>
      <c r="C36" s="171">
        <v>33.723678665558381</v>
      </c>
      <c r="D36" s="171">
        <v>17.560781293792544</v>
      </c>
      <c r="E36" s="171">
        <v>0.24804690445345179</v>
      </c>
      <c r="F36" s="171">
        <v>5.6463591029744169</v>
      </c>
      <c r="G36" s="171">
        <v>11.752608542183774</v>
      </c>
      <c r="H36" s="171">
        <v>1.7375314620196647</v>
      </c>
      <c r="I36" s="171">
        <v>2.218911741530504</v>
      </c>
      <c r="J36" s="171">
        <v>0.54926265912224459</v>
      </c>
      <c r="K36" s="171">
        <v>0</v>
      </c>
      <c r="L36" s="171">
        <v>0</v>
      </c>
    </row>
    <row r="37" spans="1:12" ht="14.6" thickBot="1" x14ac:dyDescent="0.4">
      <c r="A37" s="179" t="s">
        <v>30</v>
      </c>
      <c r="B37" s="171">
        <v>19.642422197088109</v>
      </c>
      <c r="C37" s="171">
        <v>15.790313059440631</v>
      </c>
      <c r="D37" s="171">
        <v>15.054426405363861</v>
      </c>
      <c r="E37" s="171">
        <v>0</v>
      </c>
      <c r="F37" s="171">
        <v>6.3980119994158677</v>
      </c>
      <c r="G37" s="171">
        <v>25.308093278319955</v>
      </c>
      <c r="H37" s="171">
        <v>3.7498361765083228</v>
      </c>
      <c r="I37" s="171">
        <v>6.2856386213617181</v>
      </c>
      <c r="J37" s="171">
        <v>0</v>
      </c>
      <c r="K37" s="171">
        <v>3.4294341696870179</v>
      </c>
      <c r="L37" s="171">
        <v>4.3418240928144902</v>
      </c>
    </row>
    <row r="38" spans="1:12" ht="15" thickTop="1" thickBot="1" x14ac:dyDescent="0.4">
      <c r="A38" s="180" t="s">
        <v>5</v>
      </c>
      <c r="B38" s="181">
        <v>8.4239924780267685</v>
      </c>
      <c r="C38" s="181">
        <v>52.829344877006065</v>
      </c>
      <c r="D38" s="181">
        <v>12.382300158985073</v>
      </c>
      <c r="E38" s="181">
        <v>0.23155965228805922</v>
      </c>
      <c r="F38" s="181">
        <v>5.1449041804230671</v>
      </c>
      <c r="G38" s="181">
        <v>5.5127999355048098</v>
      </c>
      <c r="H38" s="181">
        <v>7.8883025242359404</v>
      </c>
      <c r="I38" s="181">
        <v>3.7092880643487058</v>
      </c>
      <c r="J38" s="181">
        <v>1.5421347197452484</v>
      </c>
      <c r="K38" s="181">
        <v>0.99405024035571377</v>
      </c>
      <c r="L38" s="181">
        <v>1.3413231690771279</v>
      </c>
    </row>
    <row r="39" spans="1:12" x14ac:dyDescent="0.35">
      <c r="C39" s="189" t="s">
        <v>231</v>
      </c>
    </row>
  </sheetData>
  <mergeCells count="16">
    <mergeCell ref="A31:L31"/>
    <mergeCell ref="A26:L26"/>
    <mergeCell ref="A1:L1"/>
    <mergeCell ref="J3:J4"/>
    <mergeCell ref="K3:K4"/>
    <mergeCell ref="L3:L4"/>
    <mergeCell ref="A5:L5"/>
    <mergeCell ref="D3:D4"/>
    <mergeCell ref="E3:E4"/>
    <mergeCell ref="F3:F4"/>
    <mergeCell ref="G3:G4"/>
    <mergeCell ref="H3:H4"/>
    <mergeCell ref="I3:I4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workbookViewId="0">
      <selection activeCell="F9" sqref="F9"/>
    </sheetView>
  </sheetViews>
  <sheetFormatPr baseColWidth="10" defaultColWidth="8.921875" defaultRowHeight="14.15" x14ac:dyDescent="0.35"/>
  <cols>
    <col min="1" max="1" width="30.84375" style="184" customWidth="1"/>
    <col min="2" max="2" width="12.53515625" style="184" customWidth="1"/>
    <col min="3" max="5" width="8.921875" style="184"/>
    <col min="6" max="6" width="11.84375" style="184" customWidth="1"/>
    <col min="7" max="249" width="8.921875" style="184"/>
    <col min="250" max="250" width="22.61328125" style="184" customWidth="1"/>
    <col min="251" max="255" width="13.61328125" style="184" customWidth="1"/>
    <col min="256" max="256" width="8.921875" style="184"/>
    <col min="257" max="257" width="16.07421875" style="184" customWidth="1"/>
    <col min="258" max="505" width="8.921875" style="184"/>
    <col min="506" max="506" width="22.61328125" style="184" customWidth="1"/>
    <col min="507" max="511" width="13.61328125" style="184" customWidth="1"/>
    <col min="512" max="512" width="8.921875" style="184"/>
    <col min="513" max="513" width="16.07421875" style="184" customWidth="1"/>
    <col min="514" max="761" width="8.921875" style="184"/>
    <col min="762" max="762" width="22.61328125" style="184" customWidth="1"/>
    <col min="763" max="767" width="13.61328125" style="184" customWidth="1"/>
    <col min="768" max="768" width="8.921875" style="184"/>
    <col min="769" max="769" width="16.07421875" style="184" customWidth="1"/>
    <col min="770" max="1017" width="8.921875" style="184"/>
    <col min="1018" max="1018" width="22.61328125" style="184" customWidth="1"/>
    <col min="1019" max="1023" width="13.61328125" style="184" customWidth="1"/>
    <col min="1024" max="1024" width="8.921875" style="184"/>
    <col min="1025" max="1025" width="16.07421875" style="184" customWidth="1"/>
    <col min="1026" max="1273" width="8.921875" style="184"/>
    <col min="1274" max="1274" width="22.61328125" style="184" customWidth="1"/>
    <col min="1275" max="1279" width="13.61328125" style="184" customWidth="1"/>
    <col min="1280" max="1280" width="8.921875" style="184"/>
    <col min="1281" max="1281" width="16.07421875" style="184" customWidth="1"/>
    <col min="1282" max="1529" width="8.921875" style="184"/>
    <col min="1530" max="1530" width="22.61328125" style="184" customWidth="1"/>
    <col min="1531" max="1535" width="13.61328125" style="184" customWidth="1"/>
    <col min="1536" max="1536" width="8.921875" style="184"/>
    <col min="1537" max="1537" width="16.07421875" style="184" customWidth="1"/>
    <col min="1538" max="1785" width="8.921875" style="184"/>
    <col min="1786" max="1786" width="22.61328125" style="184" customWidth="1"/>
    <col min="1787" max="1791" width="13.61328125" style="184" customWidth="1"/>
    <col min="1792" max="1792" width="8.921875" style="184"/>
    <col min="1793" max="1793" width="16.07421875" style="184" customWidth="1"/>
    <col min="1794" max="2041" width="8.921875" style="184"/>
    <col min="2042" max="2042" width="22.61328125" style="184" customWidth="1"/>
    <col min="2043" max="2047" width="13.61328125" style="184" customWidth="1"/>
    <col min="2048" max="2048" width="8.921875" style="184"/>
    <col min="2049" max="2049" width="16.07421875" style="184" customWidth="1"/>
    <col min="2050" max="2297" width="8.921875" style="184"/>
    <col min="2298" max="2298" width="22.61328125" style="184" customWidth="1"/>
    <col min="2299" max="2303" width="13.61328125" style="184" customWidth="1"/>
    <col min="2304" max="2304" width="8.921875" style="184"/>
    <col min="2305" max="2305" width="16.07421875" style="184" customWidth="1"/>
    <col min="2306" max="2553" width="8.921875" style="184"/>
    <col min="2554" max="2554" width="22.61328125" style="184" customWidth="1"/>
    <col min="2555" max="2559" width="13.61328125" style="184" customWidth="1"/>
    <col min="2560" max="2560" width="8.921875" style="184"/>
    <col min="2561" max="2561" width="16.07421875" style="184" customWidth="1"/>
    <col min="2562" max="2809" width="8.921875" style="184"/>
    <col min="2810" max="2810" width="22.61328125" style="184" customWidth="1"/>
    <col min="2811" max="2815" width="13.61328125" style="184" customWidth="1"/>
    <col min="2816" max="2816" width="8.921875" style="184"/>
    <col min="2817" max="2817" width="16.07421875" style="184" customWidth="1"/>
    <col min="2818" max="3065" width="8.921875" style="184"/>
    <col min="3066" max="3066" width="22.61328125" style="184" customWidth="1"/>
    <col min="3067" max="3071" width="13.61328125" style="184" customWidth="1"/>
    <col min="3072" max="3072" width="8.921875" style="184"/>
    <col min="3073" max="3073" width="16.07421875" style="184" customWidth="1"/>
    <col min="3074" max="3321" width="8.921875" style="184"/>
    <col min="3322" max="3322" width="22.61328125" style="184" customWidth="1"/>
    <col min="3323" max="3327" width="13.61328125" style="184" customWidth="1"/>
    <col min="3328" max="3328" width="8.921875" style="184"/>
    <col min="3329" max="3329" width="16.07421875" style="184" customWidth="1"/>
    <col min="3330" max="3577" width="8.921875" style="184"/>
    <col min="3578" max="3578" width="22.61328125" style="184" customWidth="1"/>
    <col min="3579" max="3583" width="13.61328125" style="184" customWidth="1"/>
    <col min="3584" max="3584" width="8.921875" style="184"/>
    <col min="3585" max="3585" width="16.07421875" style="184" customWidth="1"/>
    <col min="3586" max="3833" width="8.921875" style="184"/>
    <col min="3834" max="3834" width="22.61328125" style="184" customWidth="1"/>
    <col min="3835" max="3839" width="13.61328125" style="184" customWidth="1"/>
    <col min="3840" max="3840" width="8.921875" style="184"/>
    <col min="3841" max="3841" width="16.07421875" style="184" customWidth="1"/>
    <col min="3842" max="4089" width="8.921875" style="184"/>
    <col min="4090" max="4090" width="22.61328125" style="184" customWidth="1"/>
    <col min="4091" max="4095" width="13.61328125" style="184" customWidth="1"/>
    <col min="4096" max="4096" width="8.921875" style="184"/>
    <col min="4097" max="4097" width="16.07421875" style="184" customWidth="1"/>
    <col min="4098" max="4345" width="8.921875" style="184"/>
    <col min="4346" max="4346" width="22.61328125" style="184" customWidth="1"/>
    <col min="4347" max="4351" width="13.61328125" style="184" customWidth="1"/>
    <col min="4352" max="4352" width="8.921875" style="184"/>
    <col min="4353" max="4353" width="16.07421875" style="184" customWidth="1"/>
    <col min="4354" max="4601" width="8.921875" style="184"/>
    <col min="4602" max="4602" width="22.61328125" style="184" customWidth="1"/>
    <col min="4603" max="4607" width="13.61328125" style="184" customWidth="1"/>
    <col min="4608" max="4608" width="8.921875" style="184"/>
    <col min="4609" max="4609" width="16.07421875" style="184" customWidth="1"/>
    <col min="4610" max="4857" width="8.921875" style="184"/>
    <col min="4858" max="4858" width="22.61328125" style="184" customWidth="1"/>
    <col min="4859" max="4863" width="13.61328125" style="184" customWidth="1"/>
    <col min="4864" max="4864" width="8.921875" style="184"/>
    <col min="4865" max="4865" width="16.07421875" style="184" customWidth="1"/>
    <col min="4866" max="5113" width="8.921875" style="184"/>
    <col min="5114" max="5114" width="22.61328125" style="184" customWidth="1"/>
    <col min="5115" max="5119" width="13.61328125" style="184" customWidth="1"/>
    <col min="5120" max="5120" width="8.921875" style="184"/>
    <col min="5121" max="5121" width="16.07421875" style="184" customWidth="1"/>
    <col min="5122" max="5369" width="8.921875" style="184"/>
    <col min="5370" max="5370" width="22.61328125" style="184" customWidth="1"/>
    <col min="5371" max="5375" width="13.61328125" style="184" customWidth="1"/>
    <col min="5376" max="5376" width="8.921875" style="184"/>
    <col min="5377" max="5377" width="16.07421875" style="184" customWidth="1"/>
    <col min="5378" max="5625" width="8.921875" style="184"/>
    <col min="5626" max="5626" width="22.61328125" style="184" customWidth="1"/>
    <col min="5627" max="5631" width="13.61328125" style="184" customWidth="1"/>
    <col min="5632" max="5632" width="8.921875" style="184"/>
    <col min="5633" max="5633" width="16.07421875" style="184" customWidth="1"/>
    <col min="5634" max="5881" width="8.921875" style="184"/>
    <col min="5882" max="5882" width="22.61328125" style="184" customWidth="1"/>
    <col min="5883" max="5887" width="13.61328125" style="184" customWidth="1"/>
    <col min="5888" max="5888" width="8.921875" style="184"/>
    <col min="5889" max="5889" width="16.07421875" style="184" customWidth="1"/>
    <col min="5890" max="6137" width="8.921875" style="184"/>
    <col min="6138" max="6138" width="22.61328125" style="184" customWidth="1"/>
    <col min="6139" max="6143" width="13.61328125" style="184" customWidth="1"/>
    <col min="6144" max="6144" width="8.921875" style="184"/>
    <col min="6145" max="6145" width="16.07421875" style="184" customWidth="1"/>
    <col min="6146" max="6393" width="8.921875" style="184"/>
    <col min="6394" max="6394" width="22.61328125" style="184" customWidth="1"/>
    <col min="6395" max="6399" width="13.61328125" style="184" customWidth="1"/>
    <col min="6400" max="6400" width="8.921875" style="184"/>
    <col min="6401" max="6401" width="16.07421875" style="184" customWidth="1"/>
    <col min="6402" max="6649" width="8.921875" style="184"/>
    <col min="6650" max="6650" width="22.61328125" style="184" customWidth="1"/>
    <col min="6651" max="6655" width="13.61328125" style="184" customWidth="1"/>
    <col min="6656" max="6656" width="8.921875" style="184"/>
    <col min="6657" max="6657" width="16.07421875" style="184" customWidth="1"/>
    <col min="6658" max="6905" width="8.921875" style="184"/>
    <col min="6906" max="6906" width="22.61328125" style="184" customWidth="1"/>
    <col min="6907" max="6911" width="13.61328125" style="184" customWidth="1"/>
    <col min="6912" max="6912" width="8.921875" style="184"/>
    <col min="6913" max="6913" width="16.07421875" style="184" customWidth="1"/>
    <col min="6914" max="7161" width="8.921875" style="184"/>
    <col min="7162" max="7162" width="22.61328125" style="184" customWidth="1"/>
    <col min="7163" max="7167" width="13.61328125" style="184" customWidth="1"/>
    <col min="7168" max="7168" width="8.921875" style="184"/>
    <col min="7169" max="7169" width="16.07421875" style="184" customWidth="1"/>
    <col min="7170" max="7417" width="8.921875" style="184"/>
    <col min="7418" max="7418" width="22.61328125" style="184" customWidth="1"/>
    <col min="7419" max="7423" width="13.61328125" style="184" customWidth="1"/>
    <col min="7424" max="7424" width="8.921875" style="184"/>
    <col min="7425" max="7425" width="16.07421875" style="184" customWidth="1"/>
    <col min="7426" max="7673" width="8.921875" style="184"/>
    <col min="7674" max="7674" width="22.61328125" style="184" customWidth="1"/>
    <col min="7675" max="7679" width="13.61328125" style="184" customWidth="1"/>
    <col min="7680" max="7680" width="8.921875" style="184"/>
    <col min="7681" max="7681" width="16.07421875" style="184" customWidth="1"/>
    <col min="7682" max="7929" width="8.921875" style="184"/>
    <col min="7930" max="7930" width="22.61328125" style="184" customWidth="1"/>
    <col min="7931" max="7935" width="13.61328125" style="184" customWidth="1"/>
    <col min="7936" max="7936" width="8.921875" style="184"/>
    <col min="7937" max="7937" width="16.07421875" style="184" customWidth="1"/>
    <col min="7938" max="8185" width="8.921875" style="184"/>
    <col min="8186" max="8186" width="22.61328125" style="184" customWidth="1"/>
    <col min="8187" max="8191" width="13.61328125" style="184" customWidth="1"/>
    <col min="8192" max="8192" width="8.921875" style="184"/>
    <col min="8193" max="8193" width="16.07421875" style="184" customWidth="1"/>
    <col min="8194" max="8441" width="8.921875" style="184"/>
    <col min="8442" max="8442" width="22.61328125" style="184" customWidth="1"/>
    <col min="8443" max="8447" width="13.61328125" style="184" customWidth="1"/>
    <col min="8448" max="8448" width="8.921875" style="184"/>
    <col min="8449" max="8449" width="16.07421875" style="184" customWidth="1"/>
    <col min="8450" max="8697" width="8.921875" style="184"/>
    <col min="8698" max="8698" width="22.61328125" style="184" customWidth="1"/>
    <col min="8699" max="8703" width="13.61328125" style="184" customWidth="1"/>
    <col min="8704" max="8704" width="8.921875" style="184"/>
    <col min="8705" max="8705" width="16.07421875" style="184" customWidth="1"/>
    <col min="8706" max="8953" width="8.921875" style="184"/>
    <col min="8954" max="8954" width="22.61328125" style="184" customWidth="1"/>
    <col min="8955" max="8959" width="13.61328125" style="184" customWidth="1"/>
    <col min="8960" max="8960" width="8.921875" style="184"/>
    <col min="8961" max="8961" width="16.07421875" style="184" customWidth="1"/>
    <col min="8962" max="9209" width="8.921875" style="184"/>
    <col min="9210" max="9210" width="22.61328125" style="184" customWidth="1"/>
    <col min="9211" max="9215" width="13.61328125" style="184" customWidth="1"/>
    <col min="9216" max="9216" width="8.921875" style="184"/>
    <col min="9217" max="9217" width="16.07421875" style="184" customWidth="1"/>
    <col min="9218" max="9465" width="8.921875" style="184"/>
    <col min="9466" max="9466" width="22.61328125" style="184" customWidth="1"/>
    <col min="9467" max="9471" width="13.61328125" style="184" customWidth="1"/>
    <col min="9472" max="9472" width="8.921875" style="184"/>
    <col min="9473" max="9473" width="16.07421875" style="184" customWidth="1"/>
    <col min="9474" max="9721" width="8.921875" style="184"/>
    <col min="9722" max="9722" width="22.61328125" style="184" customWidth="1"/>
    <col min="9723" max="9727" width="13.61328125" style="184" customWidth="1"/>
    <col min="9728" max="9728" width="8.921875" style="184"/>
    <col min="9729" max="9729" width="16.07421875" style="184" customWidth="1"/>
    <col min="9730" max="9977" width="8.921875" style="184"/>
    <col min="9978" max="9978" width="22.61328125" style="184" customWidth="1"/>
    <col min="9979" max="9983" width="13.61328125" style="184" customWidth="1"/>
    <col min="9984" max="9984" width="8.921875" style="184"/>
    <col min="9985" max="9985" width="16.07421875" style="184" customWidth="1"/>
    <col min="9986" max="10233" width="8.921875" style="184"/>
    <col min="10234" max="10234" width="22.61328125" style="184" customWidth="1"/>
    <col min="10235" max="10239" width="13.61328125" style="184" customWidth="1"/>
    <col min="10240" max="10240" width="8.921875" style="184"/>
    <col min="10241" max="10241" width="16.07421875" style="184" customWidth="1"/>
    <col min="10242" max="10489" width="8.921875" style="184"/>
    <col min="10490" max="10490" width="22.61328125" style="184" customWidth="1"/>
    <col min="10491" max="10495" width="13.61328125" style="184" customWidth="1"/>
    <col min="10496" max="10496" width="8.921875" style="184"/>
    <col min="10497" max="10497" width="16.07421875" style="184" customWidth="1"/>
    <col min="10498" max="10745" width="8.921875" style="184"/>
    <col min="10746" max="10746" width="22.61328125" style="184" customWidth="1"/>
    <col min="10747" max="10751" width="13.61328125" style="184" customWidth="1"/>
    <col min="10752" max="10752" width="8.921875" style="184"/>
    <col min="10753" max="10753" width="16.07421875" style="184" customWidth="1"/>
    <col min="10754" max="11001" width="8.921875" style="184"/>
    <col min="11002" max="11002" width="22.61328125" style="184" customWidth="1"/>
    <col min="11003" max="11007" width="13.61328125" style="184" customWidth="1"/>
    <col min="11008" max="11008" width="8.921875" style="184"/>
    <col min="11009" max="11009" width="16.07421875" style="184" customWidth="1"/>
    <col min="11010" max="11257" width="8.921875" style="184"/>
    <col min="11258" max="11258" width="22.61328125" style="184" customWidth="1"/>
    <col min="11259" max="11263" width="13.61328125" style="184" customWidth="1"/>
    <col min="11264" max="11264" width="8.921875" style="184"/>
    <col min="11265" max="11265" width="16.07421875" style="184" customWidth="1"/>
    <col min="11266" max="11513" width="8.921875" style="184"/>
    <col min="11514" max="11514" width="22.61328125" style="184" customWidth="1"/>
    <col min="11515" max="11519" width="13.61328125" style="184" customWidth="1"/>
    <col min="11520" max="11520" width="8.921875" style="184"/>
    <col min="11521" max="11521" width="16.07421875" style="184" customWidth="1"/>
    <col min="11522" max="11769" width="8.921875" style="184"/>
    <col min="11770" max="11770" width="22.61328125" style="184" customWidth="1"/>
    <col min="11771" max="11775" width="13.61328125" style="184" customWidth="1"/>
    <col min="11776" max="11776" width="8.921875" style="184"/>
    <col min="11777" max="11777" width="16.07421875" style="184" customWidth="1"/>
    <col min="11778" max="12025" width="8.921875" style="184"/>
    <col min="12026" max="12026" width="22.61328125" style="184" customWidth="1"/>
    <col min="12027" max="12031" width="13.61328125" style="184" customWidth="1"/>
    <col min="12032" max="12032" width="8.921875" style="184"/>
    <col min="12033" max="12033" width="16.07421875" style="184" customWidth="1"/>
    <col min="12034" max="12281" width="8.921875" style="184"/>
    <col min="12282" max="12282" width="22.61328125" style="184" customWidth="1"/>
    <col min="12283" max="12287" width="13.61328125" style="184" customWidth="1"/>
    <col min="12288" max="12288" width="8.921875" style="184"/>
    <col min="12289" max="12289" width="16.07421875" style="184" customWidth="1"/>
    <col min="12290" max="12537" width="8.921875" style="184"/>
    <col min="12538" max="12538" width="22.61328125" style="184" customWidth="1"/>
    <col min="12539" max="12543" width="13.61328125" style="184" customWidth="1"/>
    <col min="12544" max="12544" width="8.921875" style="184"/>
    <col min="12545" max="12545" width="16.07421875" style="184" customWidth="1"/>
    <col min="12546" max="12793" width="8.921875" style="184"/>
    <col min="12794" max="12794" width="22.61328125" style="184" customWidth="1"/>
    <col min="12795" max="12799" width="13.61328125" style="184" customWidth="1"/>
    <col min="12800" max="12800" width="8.921875" style="184"/>
    <col min="12801" max="12801" width="16.07421875" style="184" customWidth="1"/>
    <col min="12802" max="13049" width="8.921875" style="184"/>
    <col min="13050" max="13050" width="22.61328125" style="184" customWidth="1"/>
    <col min="13051" max="13055" width="13.61328125" style="184" customWidth="1"/>
    <col min="13056" max="13056" width="8.921875" style="184"/>
    <col min="13057" max="13057" width="16.07421875" style="184" customWidth="1"/>
    <col min="13058" max="13305" width="8.921875" style="184"/>
    <col min="13306" max="13306" width="22.61328125" style="184" customWidth="1"/>
    <col min="13307" max="13311" width="13.61328125" style="184" customWidth="1"/>
    <col min="13312" max="13312" width="8.921875" style="184"/>
    <col min="13313" max="13313" width="16.07421875" style="184" customWidth="1"/>
    <col min="13314" max="13561" width="8.921875" style="184"/>
    <col min="13562" max="13562" width="22.61328125" style="184" customWidth="1"/>
    <col min="13563" max="13567" width="13.61328125" style="184" customWidth="1"/>
    <col min="13568" max="13568" width="8.921875" style="184"/>
    <col min="13569" max="13569" width="16.07421875" style="184" customWidth="1"/>
    <col min="13570" max="13817" width="8.921875" style="184"/>
    <col min="13818" max="13818" width="22.61328125" style="184" customWidth="1"/>
    <col min="13819" max="13823" width="13.61328125" style="184" customWidth="1"/>
    <col min="13824" max="13824" width="8.921875" style="184"/>
    <col min="13825" max="13825" width="16.07421875" style="184" customWidth="1"/>
    <col min="13826" max="14073" width="8.921875" style="184"/>
    <col min="14074" max="14074" width="22.61328125" style="184" customWidth="1"/>
    <col min="14075" max="14079" width="13.61328125" style="184" customWidth="1"/>
    <col min="14080" max="14080" width="8.921875" style="184"/>
    <col min="14081" max="14081" width="16.07421875" style="184" customWidth="1"/>
    <col min="14082" max="14329" width="8.921875" style="184"/>
    <col min="14330" max="14330" width="22.61328125" style="184" customWidth="1"/>
    <col min="14331" max="14335" width="13.61328125" style="184" customWidth="1"/>
    <col min="14336" max="14336" width="8.921875" style="184"/>
    <col min="14337" max="14337" width="16.07421875" style="184" customWidth="1"/>
    <col min="14338" max="14585" width="8.921875" style="184"/>
    <col min="14586" max="14586" width="22.61328125" style="184" customWidth="1"/>
    <col min="14587" max="14591" width="13.61328125" style="184" customWidth="1"/>
    <col min="14592" max="14592" width="8.921875" style="184"/>
    <col min="14593" max="14593" width="16.07421875" style="184" customWidth="1"/>
    <col min="14594" max="14841" width="8.921875" style="184"/>
    <col min="14842" max="14842" width="22.61328125" style="184" customWidth="1"/>
    <col min="14843" max="14847" width="13.61328125" style="184" customWidth="1"/>
    <col min="14848" max="14848" width="8.921875" style="184"/>
    <col min="14849" max="14849" width="16.07421875" style="184" customWidth="1"/>
    <col min="14850" max="15097" width="8.921875" style="184"/>
    <col min="15098" max="15098" width="22.61328125" style="184" customWidth="1"/>
    <col min="15099" max="15103" width="13.61328125" style="184" customWidth="1"/>
    <col min="15104" max="15104" width="8.921875" style="184"/>
    <col min="15105" max="15105" width="16.07421875" style="184" customWidth="1"/>
    <col min="15106" max="15353" width="8.921875" style="184"/>
    <col min="15354" max="15354" width="22.61328125" style="184" customWidth="1"/>
    <col min="15355" max="15359" width="13.61328125" style="184" customWidth="1"/>
    <col min="15360" max="15360" width="8.921875" style="184"/>
    <col min="15361" max="15361" width="16.07421875" style="184" customWidth="1"/>
    <col min="15362" max="15609" width="8.921875" style="184"/>
    <col min="15610" max="15610" width="22.61328125" style="184" customWidth="1"/>
    <col min="15611" max="15615" width="13.61328125" style="184" customWidth="1"/>
    <col min="15616" max="15616" width="8.921875" style="184"/>
    <col min="15617" max="15617" width="16.07421875" style="184" customWidth="1"/>
    <col min="15618" max="15865" width="8.921875" style="184"/>
    <col min="15866" max="15866" width="22.61328125" style="184" customWidth="1"/>
    <col min="15867" max="15871" width="13.61328125" style="184" customWidth="1"/>
    <col min="15872" max="15872" width="8.921875" style="184"/>
    <col min="15873" max="15873" width="16.07421875" style="184" customWidth="1"/>
    <col min="15874" max="16121" width="8.921875" style="184"/>
    <col min="16122" max="16122" width="22.61328125" style="184" customWidth="1"/>
    <col min="16123" max="16127" width="13.61328125" style="184" customWidth="1"/>
    <col min="16128" max="16128" width="8.921875" style="184"/>
    <col min="16129" max="16129" width="16.07421875" style="184" customWidth="1"/>
    <col min="16130" max="16384" width="8.921875" style="184"/>
  </cols>
  <sheetData>
    <row r="1" spans="1:7" x14ac:dyDescent="0.35">
      <c r="A1" s="198" t="s">
        <v>294</v>
      </c>
      <c r="B1" s="198"/>
      <c r="C1" s="198"/>
      <c r="D1" s="198"/>
      <c r="E1" s="198"/>
      <c r="F1" s="198"/>
      <c r="G1" s="198"/>
    </row>
    <row r="2" spans="1:7" ht="14.6" thickBot="1" x14ac:dyDescent="0.4"/>
    <row r="3" spans="1:7" ht="14.6" thickBot="1" x14ac:dyDescent="0.4">
      <c r="A3" s="86" t="s">
        <v>2</v>
      </c>
      <c r="B3" s="85" t="s">
        <v>72</v>
      </c>
      <c r="C3" s="85" t="s">
        <v>73</v>
      </c>
      <c r="D3" s="85" t="s">
        <v>74</v>
      </c>
      <c r="E3" s="85" t="s">
        <v>75</v>
      </c>
      <c r="F3" s="85" t="s">
        <v>76</v>
      </c>
      <c r="G3" s="85" t="s">
        <v>0</v>
      </c>
    </row>
    <row r="4" spans="1:7" ht="14.6" thickBot="1" x14ac:dyDescent="0.4">
      <c r="A4" s="201" t="s">
        <v>6</v>
      </c>
      <c r="B4" s="202"/>
      <c r="C4" s="202"/>
      <c r="D4" s="202"/>
      <c r="E4" s="202"/>
      <c r="F4" s="202"/>
      <c r="G4" s="203"/>
    </row>
    <row r="5" spans="1:7" ht="14.6" thickBot="1" x14ac:dyDescent="0.4">
      <c r="A5" s="197" t="s">
        <v>7</v>
      </c>
      <c r="B5" s="204">
        <v>24.173200188016377</v>
      </c>
      <c r="C5" s="204">
        <v>24.659187018563468</v>
      </c>
      <c r="D5" s="204">
        <v>17.272211911985501</v>
      </c>
      <c r="E5" s="204">
        <v>19.925457701058988</v>
      </c>
      <c r="F5" s="204">
        <v>13.9699431803759</v>
      </c>
      <c r="G5" s="204">
        <v>100.00000000000023</v>
      </c>
    </row>
    <row r="6" spans="1:7" ht="14.6" thickBot="1" x14ac:dyDescent="0.4">
      <c r="A6" s="197" t="s">
        <v>8</v>
      </c>
      <c r="B6" s="204">
        <v>42.345953974946582</v>
      </c>
      <c r="C6" s="204">
        <v>17.487515409576009</v>
      </c>
      <c r="D6" s="204">
        <v>20.740282378754824</v>
      </c>
      <c r="E6" s="204">
        <v>13.146490948347109</v>
      </c>
      <c r="F6" s="204">
        <v>6.279757288375075</v>
      </c>
      <c r="G6" s="204">
        <v>99.999999999999602</v>
      </c>
    </row>
    <row r="7" spans="1:7" ht="14.6" thickBot="1" x14ac:dyDescent="0.4">
      <c r="A7" s="197" t="s">
        <v>9</v>
      </c>
      <c r="B7" s="204">
        <v>53.836488258837832</v>
      </c>
      <c r="C7" s="204">
        <v>23.140030557068574</v>
      </c>
      <c r="D7" s="204">
        <v>13.449931102140145</v>
      </c>
      <c r="E7" s="204">
        <v>6.3959381705744462</v>
      </c>
      <c r="F7" s="204">
        <v>3.1776119113789116</v>
      </c>
      <c r="G7" s="204">
        <v>99.999999999999901</v>
      </c>
    </row>
    <row r="8" spans="1:7" ht="14.6" thickBot="1" x14ac:dyDescent="0.4">
      <c r="A8" s="197" t="s">
        <v>10</v>
      </c>
      <c r="B8" s="204">
        <v>46.29744461692674</v>
      </c>
      <c r="C8" s="204">
        <v>19.235396205809799</v>
      </c>
      <c r="D8" s="204">
        <v>17.439906012101368</v>
      </c>
      <c r="E8" s="204">
        <v>13.403760956910196</v>
      </c>
      <c r="F8" s="204">
        <v>3.6234922082517391</v>
      </c>
      <c r="G8" s="204">
        <v>99.999999999999844</v>
      </c>
    </row>
    <row r="9" spans="1:7" ht="14.6" thickBot="1" x14ac:dyDescent="0.4">
      <c r="A9" s="197" t="s">
        <v>11</v>
      </c>
      <c r="B9" s="204">
        <v>32.553237512786033</v>
      </c>
      <c r="C9" s="204">
        <v>42.525705574508848</v>
      </c>
      <c r="D9" s="204">
        <v>18.85278515976286</v>
      </c>
      <c r="E9" s="204">
        <v>4.4764365024404889</v>
      </c>
      <c r="F9" s="204">
        <v>1.5918352505017528</v>
      </c>
      <c r="G9" s="204">
        <v>99.999999999999986</v>
      </c>
    </row>
    <row r="10" spans="1:7" ht="14.6" thickBot="1" x14ac:dyDescent="0.4">
      <c r="A10" s="197" t="s">
        <v>12</v>
      </c>
      <c r="B10" s="204">
        <v>35.544008103788158</v>
      </c>
      <c r="C10" s="204">
        <v>25.6210907070109</v>
      </c>
      <c r="D10" s="204">
        <v>27.898257796052441</v>
      </c>
      <c r="E10" s="204">
        <v>10.159483969115755</v>
      </c>
      <c r="F10" s="204">
        <v>0.777159424032423</v>
      </c>
      <c r="G10" s="204">
        <v>99.999999999999673</v>
      </c>
    </row>
    <row r="11" spans="1:7" ht="14.6" thickBot="1" x14ac:dyDescent="0.4">
      <c r="A11" s="197" t="s">
        <v>13</v>
      </c>
      <c r="B11" s="204">
        <v>23.976370877226071</v>
      </c>
      <c r="C11" s="204">
        <v>43.9452939007938</v>
      </c>
      <c r="D11" s="204">
        <v>25.823764938662467</v>
      </c>
      <c r="E11" s="204">
        <v>4.1534831317083425</v>
      </c>
      <c r="F11" s="204">
        <v>2.1010871516093701</v>
      </c>
      <c r="G11" s="204">
        <v>100.00000000000006</v>
      </c>
    </row>
    <row r="12" spans="1:7" ht="14.6" thickBot="1" x14ac:dyDescent="0.4">
      <c r="A12" s="197" t="s">
        <v>14</v>
      </c>
      <c r="B12" s="204">
        <v>55.772251261211906</v>
      </c>
      <c r="C12" s="204">
        <v>37.039913640615346</v>
      </c>
      <c r="D12" s="204">
        <v>5.8026992622820446</v>
      </c>
      <c r="E12" s="204">
        <v>1.3851358358908394</v>
      </c>
      <c r="F12" s="204">
        <v>0</v>
      </c>
      <c r="G12" s="204">
        <v>100.00000000000014</v>
      </c>
    </row>
    <row r="13" spans="1:7" ht="14.6" thickBot="1" x14ac:dyDescent="0.4">
      <c r="A13" s="197" t="s">
        <v>214</v>
      </c>
      <c r="B13" s="204">
        <v>93.804693532407057</v>
      </c>
      <c r="C13" s="204">
        <v>1.0104801237044267</v>
      </c>
      <c r="D13" s="204">
        <v>1.1344769935792798</v>
      </c>
      <c r="E13" s="204">
        <v>2.5744845726007206</v>
      </c>
      <c r="F13" s="204">
        <v>1.4758647777084699</v>
      </c>
      <c r="G13" s="204">
        <v>99.999999999999957</v>
      </c>
    </row>
    <row r="14" spans="1:7" ht="14.6" thickBot="1" x14ac:dyDescent="0.4">
      <c r="A14" s="197" t="s">
        <v>31</v>
      </c>
      <c r="B14" s="204">
        <v>25.378489775621382</v>
      </c>
      <c r="C14" s="204">
        <v>12.106226692845723</v>
      </c>
      <c r="D14" s="204">
        <v>4.0314261242124383</v>
      </c>
      <c r="E14" s="204">
        <v>16.214002283733244</v>
      </c>
      <c r="F14" s="204">
        <v>42.26985512358717</v>
      </c>
      <c r="G14" s="204">
        <v>99.999999999999957</v>
      </c>
    </row>
    <row r="15" spans="1:7" ht="14.6" thickBot="1" x14ac:dyDescent="0.4">
      <c r="A15" s="197" t="s">
        <v>215</v>
      </c>
      <c r="B15" s="204">
        <v>45.620703850790164</v>
      </c>
      <c r="C15" s="204">
        <v>14.073940625442857</v>
      </c>
      <c r="D15" s="204">
        <v>21.11657786874272</v>
      </c>
      <c r="E15" s="204">
        <v>10.583374206852806</v>
      </c>
      <c r="F15" s="204">
        <v>8.6054034481720691</v>
      </c>
      <c r="G15" s="204">
        <v>100.00000000000063</v>
      </c>
    </row>
    <row r="16" spans="1:7" ht="14.6" thickBot="1" x14ac:dyDescent="0.4">
      <c r="A16" s="197" t="s">
        <v>216</v>
      </c>
      <c r="B16" s="204">
        <v>14.92633937885477</v>
      </c>
      <c r="C16" s="204">
        <v>18.392895803882546</v>
      </c>
      <c r="D16" s="204">
        <v>20.560791500417498</v>
      </c>
      <c r="E16" s="204">
        <v>8.2253084485629095</v>
      </c>
      <c r="F16" s="204">
        <v>37.894664868281886</v>
      </c>
      <c r="G16" s="204">
        <v>99.999999999999602</v>
      </c>
    </row>
    <row r="17" spans="1:7" ht="14.6" thickBot="1" x14ac:dyDescent="0.4">
      <c r="A17" s="197" t="s">
        <v>217</v>
      </c>
      <c r="B17" s="204">
        <v>22.807110526495471</v>
      </c>
      <c r="C17" s="204">
        <v>16.620921497769174</v>
      </c>
      <c r="D17" s="204">
        <v>11.959009623556982</v>
      </c>
      <c r="E17" s="204">
        <v>30.222340579035549</v>
      </c>
      <c r="F17" s="204">
        <v>18.390617773143354</v>
      </c>
      <c r="G17" s="204">
        <v>100.00000000000054</v>
      </c>
    </row>
    <row r="18" spans="1:7" ht="14.6" thickBot="1" x14ac:dyDescent="0.4">
      <c r="A18" s="197" t="s">
        <v>229</v>
      </c>
      <c r="B18" s="204">
        <v>65.717535658124987</v>
      </c>
      <c r="C18" s="204">
        <v>9.116241808351349</v>
      </c>
      <c r="D18" s="204">
        <v>6.5996774672376839</v>
      </c>
      <c r="E18" s="204">
        <v>10.665195369000203</v>
      </c>
      <c r="F18" s="204">
        <v>7.9013496972859159</v>
      </c>
      <c r="G18" s="204">
        <v>100.00000000000014</v>
      </c>
    </row>
    <row r="19" spans="1:7" ht="14.6" thickBot="1" x14ac:dyDescent="0.4">
      <c r="A19" s="197" t="s">
        <v>219</v>
      </c>
      <c r="B19" s="204">
        <v>19.137756929245846</v>
      </c>
      <c r="C19" s="204">
        <v>40.616373149201429</v>
      </c>
      <c r="D19" s="204">
        <v>19.724440997129385</v>
      </c>
      <c r="E19" s="204">
        <v>17.116691435242007</v>
      </c>
      <c r="F19" s="204">
        <v>3.4047374891811888</v>
      </c>
      <c r="G19" s="204">
        <v>99.999999999999858</v>
      </c>
    </row>
    <row r="20" spans="1:7" ht="14.6" thickBot="1" x14ac:dyDescent="0.4">
      <c r="A20" s="197" t="s">
        <v>220</v>
      </c>
      <c r="B20" s="204">
        <v>42.864166970740349</v>
      </c>
      <c r="C20" s="204">
        <v>20.42320063134374</v>
      </c>
      <c r="D20" s="204">
        <v>17.861451831321936</v>
      </c>
      <c r="E20" s="204">
        <v>13.405884758590094</v>
      </c>
      <c r="F20" s="204">
        <v>5.4452958080037916</v>
      </c>
      <c r="G20" s="204">
        <v>99.999999999999915</v>
      </c>
    </row>
    <row r="21" spans="1:7" ht="14.6" thickBot="1" x14ac:dyDescent="0.4">
      <c r="A21" s="197" t="s">
        <v>221</v>
      </c>
      <c r="B21" s="204">
        <v>23.319074179786142</v>
      </c>
      <c r="C21" s="204">
        <v>13.766328114131717</v>
      </c>
      <c r="D21" s="204">
        <v>28.220236103440538</v>
      </c>
      <c r="E21" s="204">
        <v>25.239696029619687</v>
      </c>
      <c r="F21" s="204">
        <v>9.4546655730219573</v>
      </c>
      <c r="G21" s="204">
        <v>100.00000000000004</v>
      </c>
    </row>
    <row r="22" spans="1:7" ht="14.6" thickBot="1" x14ac:dyDescent="0.4">
      <c r="A22" s="197" t="s">
        <v>222</v>
      </c>
      <c r="B22" s="204">
        <v>46.107583207185897</v>
      </c>
      <c r="C22" s="204">
        <v>15.792532214715715</v>
      </c>
      <c r="D22" s="204">
        <v>20.498302605513491</v>
      </c>
      <c r="E22" s="204">
        <v>12.835286659278061</v>
      </c>
      <c r="F22" s="204">
        <v>4.7662953133066326</v>
      </c>
      <c r="G22" s="204">
        <v>99.999999999999787</v>
      </c>
    </row>
    <row r="23" spans="1:7" ht="14.6" thickBot="1" x14ac:dyDescent="0.4">
      <c r="A23" s="197" t="s">
        <v>223</v>
      </c>
      <c r="B23" s="204">
        <v>33.939074717479436</v>
      </c>
      <c r="C23" s="204">
        <v>9.9087544014348214</v>
      </c>
      <c r="D23" s="204">
        <v>16.319645162802928</v>
      </c>
      <c r="E23" s="204">
        <v>29.654044048242628</v>
      </c>
      <c r="F23" s="204">
        <v>10.178481670040076</v>
      </c>
      <c r="G23" s="204">
        <v>99.999999999999886</v>
      </c>
    </row>
    <row r="24" spans="1:7" ht="14.6" thickBot="1" x14ac:dyDescent="0.4">
      <c r="A24" s="197" t="s">
        <v>15</v>
      </c>
      <c r="B24" s="204">
        <v>34.395017901786048</v>
      </c>
      <c r="C24" s="204">
        <v>31.984737565906119</v>
      </c>
      <c r="D24" s="204">
        <v>20.274020328362706</v>
      </c>
      <c r="E24" s="204">
        <v>11.031097084055903</v>
      </c>
      <c r="F24" s="204">
        <v>2.3151271198888717</v>
      </c>
      <c r="G24" s="204">
        <v>99.999999999999645</v>
      </c>
    </row>
    <row r="25" spans="1:7" ht="14.6" thickBot="1" x14ac:dyDescent="0.4">
      <c r="A25" s="205" t="s">
        <v>16</v>
      </c>
      <c r="B25" s="206"/>
      <c r="C25" s="206"/>
      <c r="D25" s="206"/>
      <c r="E25" s="206"/>
      <c r="F25" s="206"/>
      <c r="G25" s="207"/>
    </row>
    <row r="26" spans="1:7" ht="14.6" thickBot="1" x14ac:dyDescent="0.4">
      <c r="A26" s="208" t="s">
        <v>17</v>
      </c>
      <c r="B26" s="204">
        <v>38.499312164462886</v>
      </c>
      <c r="C26" s="204">
        <v>32.205140502534476</v>
      </c>
      <c r="D26" s="204">
        <v>18.924350907095072</v>
      </c>
      <c r="E26" s="204">
        <v>6.618173320510401</v>
      </c>
      <c r="F26" s="204">
        <v>3.7530231053971006</v>
      </c>
      <c r="G26" s="204">
        <v>99.999999999999929</v>
      </c>
    </row>
    <row r="27" spans="1:7" ht="14.6" thickBot="1" x14ac:dyDescent="0.4">
      <c r="A27" s="208" t="s">
        <v>38</v>
      </c>
      <c r="B27" s="204">
        <v>34.395017901786048</v>
      </c>
      <c r="C27" s="204">
        <v>31.984737565906119</v>
      </c>
      <c r="D27" s="204">
        <v>20.274020328362706</v>
      </c>
      <c r="E27" s="204">
        <v>11.031097084055903</v>
      </c>
      <c r="F27" s="204">
        <v>2.3151271198888717</v>
      </c>
      <c r="G27" s="204">
        <v>99.999999999999645</v>
      </c>
    </row>
    <row r="28" spans="1:7" ht="14.6" thickBot="1" x14ac:dyDescent="0.4">
      <c r="A28" s="208" t="s">
        <v>39</v>
      </c>
      <c r="B28" s="204">
        <v>41.069291454495463</v>
      </c>
      <c r="C28" s="204">
        <v>32.343149852338641</v>
      </c>
      <c r="D28" s="204">
        <v>18.079230591870601</v>
      </c>
      <c r="E28" s="204">
        <v>3.8549399958591732</v>
      </c>
      <c r="F28" s="204">
        <v>4.6533881054365578</v>
      </c>
      <c r="G28" s="204">
        <v>100.00000000000043</v>
      </c>
    </row>
    <row r="29" spans="1:7" ht="14.6" thickBot="1" x14ac:dyDescent="0.4">
      <c r="A29" s="208" t="s">
        <v>20</v>
      </c>
      <c r="B29" s="204">
        <v>35.829882415359073</v>
      </c>
      <c r="C29" s="204">
        <v>20.02861100111879</v>
      </c>
      <c r="D29" s="204">
        <v>18.684383428224976</v>
      </c>
      <c r="E29" s="204">
        <v>16.757606905652366</v>
      </c>
      <c r="F29" s="204">
        <v>8.6995162496432918</v>
      </c>
      <c r="G29" s="204">
        <v>99.999999999998508</v>
      </c>
    </row>
    <row r="30" spans="1:7" ht="14.6" thickBot="1" x14ac:dyDescent="0.4">
      <c r="A30" s="205" t="s">
        <v>77</v>
      </c>
      <c r="B30" s="206"/>
      <c r="C30" s="206"/>
      <c r="D30" s="206"/>
      <c r="E30" s="206"/>
      <c r="F30" s="206"/>
      <c r="G30" s="207"/>
    </row>
    <row r="31" spans="1:7" ht="14.6" thickBot="1" x14ac:dyDescent="0.4">
      <c r="A31" s="197" t="s">
        <v>3</v>
      </c>
      <c r="B31" s="204">
        <v>36.559482006573454</v>
      </c>
      <c r="C31" s="204">
        <v>23.184250254512932</v>
      </c>
      <c r="D31" s="204">
        <v>18.811368537028823</v>
      </c>
      <c r="E31" s="204">
        <v>14.011227206709679</v>
      </c>
      <c r="F31" s="204">
        <v>7.4336719951723973</v>
      </c>
      <c r="G31" s="204">
        <v>99.999999999997286</v>
      </c>
    </row>
    <row r="32" spans="1:7" ht="14.6" thickBot="1" x14ac:dyDescent="0.4">
      <c r="A32" s="197" t="s">
        <v>61</v>
      </c>
      <c r="B32" s="204">
        <v>37.462189765371932</v>
      </c>
      <c r="C32" s="204">
        <v>29.23977897610958</v>
      </c>
      <c r="D32" s="204">
        <v>18.202412317682864</v>
      </c>
      <c r="E32" s="204">
        <v>10.302594570727983</v>
      </c>
      <c r="F32" s="204">
        <v>4.7930243701076707</v>
      </c>
      <c r="G32" s="204">
        <v>100.00000000000003</v>
      </c>
    </row>
    <row r="33" spans="1:7" ht="14.6" thickBot="1" x14ac:dyDescent="0.4">
      <c r="A33" s="200" t="s">
        <v>5</v>
      </c>
      <c r="B33" s="209">
        <v>36.639795098928474</v>
      </c>
      <c r="C33" s="209">
        <v>23.723005164656119</v>
      </c>
      <c r="D33" s="209">
        <v>18.757190253295221</v>
      </c>
      <c r="E33" s="209">
        <v>13.681273517376585</v>
      </c>
      <c r="F33" s="209">
        <v>7.1987359657405925</v>
      </c>
      <c r="G33" s="209">
        <v>99.999999999996987</v>
      </c>
    </row>
    <row r="34" spans="1:7" x14ac:dyDescent="0.35">
      <c r="B34" s="189" t="s">
        <v>231</v>
      </c>
    </row>
  </sheetData>
  <mergeCells count="4">
    <mergeCell ref="A30:G30"/>
    <mergeCell ref="A1:G1"/>
    <mergeCell ref="A4:G4"/>
    <mergeCell ref="A25:G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4"/>
  <sheetViews>
    <sheetView workbookViewId="0">
      <selection activeCell="A4" sqref="A4:B4"/>
    </sheetView>
  </sheetViews>
  <sheetFormatPr baseColWidth="10" defaultColWidth="8.921875" defaultRowHeight="14.15" x14ac:dyDescent="0.35"/>
  <cols>
    <col min="1" max="1" width="31.61328125" style="184" customWidth="1"/>
    <col min="2" max="2" width="22.921875" style="184" customWidth="1"/>
    <col min="3" max="247" width="8.921875" style="184"/>
    <col min="248" max="248" width="22.61328125" style="184" customWidth="1"/>
    <col min="249" max="250" width="13.61328125" style="184" customWidth="1"/>
    <col min="251" max="503" width="8.921875" style="184"/>
    <col min="504" max="504" width="22.61328125" style="184" customWidth="1"/>
    <col min="505" max="506" width="13.61328125" style="184" customWidth="1"/>
    <col min="507" max="759" width="8.921875" style="184"/>
    <col min="760" max="760" width="22.61328125" style="184" customWidth="1"/>
    <col min="761" max="762" width="13.61328125" style="184" customWidth="1"/>
    <col min="763" max="1015" width="8.921875" style="184"/>
    <col min="1016" max="1016" width="22.61328125" style="184" customWidth="1"/>
    <col min="1017" max="1018" width="13.61328125" style="184" customWidth="1"/>
    <col min="1019" max="1271" width="8.921875" style="184"/>
    <col min="1272" max="1272" width="22.61328125" style="184" customWidth="1"/>
    <col min="1273" max="1274" width="13.61328125" style="184" customWidth="1"/>
    <col min="1275" max="1527" width="8.921875" style="184"/>
    <col min="1528" max="1528" width="22.61328125" style="184" customWidth="1"/>
    <col min="1529" max="1530" width="13.61328125" style="184" customWidth="1"/>
    <col min="1531" max="1783" width="8.921875" style="184"/>
    <col min="1784" max="1784" width="22.61328125" style="184" customWidth="1"/>
    <col min="1785" max="1786" width="13.61328125" style="184" customWidth="1"/>
    <col min="1787" max="2039" width="8.921875" style="184"/>
    <col min="2040" max="2040" width="22.61328125" style="184" customWidth="1"/>
    <col min="2041" max="2042" width="13.61328125" style="184" customWidth="1"/>
    <col min="2043" max="2295" width="8.921875" style="184"/>
    <col min="2296" max="2296" width="22.61328125" style="184" customWidth="1"/>
    <col min="2297" max="2298" width="13.61328125" style="184" customWidth="1"/>
    <col min="2299" max="2551" width="8.921875" style="184"/>
    <col min="2552" max="2552" width="22.61328125" style="184" customWidth="1"/>
    <col min="2553" max="2554" width="13.61328125" style="184" customWidth="1"/>
    <col min="2555" max="2807" width="8.921875" style="184"/>
    <col min="2808" max="2808" width="22.61328125" style="184" customWidth="1"/>
    <col min="2809" max="2810" width="13.61328125" style="184" customWidth="1"/>
    <col min="2811" max="3063" width="8.921875" style="184"/>
    <col min="3064" max="3064" width="22.61328125" style="184" customWidth="1"/>
    <col min="3065" max="3066" width="13.61328125" style="184" customWidth="1"/>
    <col min="3067" max="3319" width="8.921875" style="184"/>
    <col min="3320" max="3320" width="22.61328125" style="184" customWidth="1"/>
    <col min="3321" max="3322" width="13.61328125" style="184" customWidth="1"/>
    <col min="3323" max="3575" width="8.921875" style="184"/>
    <col min="3576" max="3576" width="22.61328125" style="184" customWidth="1"/>
    <col min="3577" max="3578" width="13.61328125" style="184" customWidth="1"/>
    <col min="3579" max="3831" width="8.921875" style="184"/>
    <col min="3832" max="3832" width="22.61328125" style="184" customWidth="1"/>
    <col min="3833" max="3834" width="13.61328125" style="184" customWidth="1"/>
    <col min="3835" max="4087" width="8.921875" style="184"/>
    <col min="4088" max="4088" width="22.61328125" style="184" customWidth="1"/>
    <col min="4089" max="4090" width="13.61328125" style="184" customWidth="1"/>
    <col min="4091" max="4343" width="8.921875" style="184"/>
    <col min="4344" max="4344" width="22.61328125" style="184" customWidth="1"/>
    <col min="4345" max="4346" width="13.61328125" style="184" customWidth="1"/>
    <col min="4347" max="4599" width="8.921875" style="184"/>
    <col min="4600" max="4600" width="22.61328125" style="184" customWidth="1"/>
    <col min="4601" max="4602" width="13.61328125" style="184" customWidth="1"/>
    <col min="4603" max="4855" width="8.921875" style="184"/>
    <col min="4856" max="4856" width="22.61328125" style="184" customWidth="1"/>
    <col min="4857" max="4858" width="13.61328125" style="184" customWidth="1"/>
    <col min="4859" max="5111" width="8.921875" style="184"/>
    <col min="5112" max="5112" width="22.61328125" style="184" customWidth="1"/>
    <col min="5113" max="5114" width="13.61328125" style="184" customWidth="1"/>
    <col min="5115" max="5367" width="8.921875" style="184"/>
    <col min="5368" max="5368" width="22.61328125" style="184" customWidth="1"/>
    <col min="5369" max="5370" width="13.61328125" style="184" customWidth="1"/>
    <col min="5371" max="5623" width="8.921875" style="184"/>
    <col min="5624" max="5624" width="22.61328125" style="184" customWidth="1"/>
    <col min="5625" max="5626" width="13.61328125" style="184" customWidth="1"/>
    <col min="5627" max="5879" width="8.921875" style="184"/>
    <col min="5880" max="5880" width="22.61328125" style="184" customWidth="1"/>
    <col min="5881" max="5882" width="13.61328125" style="184" customWidth="1"/>
    <col min="5883" max="6135" width="8.921875" style="184"/>
    <col min="6136" max="6136" width="22.61328125" style="184" customWidth="1"/>
    <col min="6137" max="6138" width="13.61328125" style="184" customWidth="1"/>
    <col min="6139" max="6391" width="8.921875" style="184"/>
    <col min="6392" max="6392" width="22.61328125" style="184" customWidth="1"/>
    <col min="6393" max="6394" width="13.61328125" style="184" customWidth="1"/>
    <col min="6395" max="6647" width="8.921875" style="184"/>
    <col min="6648" max="6648" width="22.61328125" style="184" customWidth="1"/>
    <col min="6649" max="6650" width="13.61328125" style="184" customWidth="1"/>
    <col min="6651" max="6903" width="8.921875" style="184"/>
    <col min="6904" max="6904" width="22.61328125" style="184" customWidth="1"/>
    <col min="6905" max="6906" width="13.61328125" style="184" customWidth="1"/>
    <col min="6907" max="7159" width="8.921875" style="184"/>
    <col min="7160" max="7160" width="22.61328125" style="184" customWidth="1"/>
    <col min="7161" max="7162" width="13.61328125" style="184" customWidth="1"/>
    <col min="7163" max="7415" width="8.921875" style="184"/>
    <col min="7416" max="7416" width="22.61328125" style="184" customWidth="1"/>
    <col min="7417" max="7418" width="13.61328125" style="184" customWidth="1"/>
    <col min="7419" max="7671" width="8.921875" style="184"/>
    <col min="7672" max="7672" width="22.61328125" style="184" customWidth="1"/>
    <col min="7673" max="7674" width="13.61328125" style="184" customWidth="1"/>
    <col min="7675" max="7927" width="8.921875" style="184"/>
    <col min="7928" max="7928" width="22.61328125" style="184" customWidth="1"/>
    <col min="7929" max="7930" width="13.61328125" style="184" customWidth="1"/>
    <col min="7931" max="8183" width="8.921875" style="184"/>
    <col min="8184" max="8184" width="22.61328125" style="184" customWidth="1"/>
    <col min="8185" max="8186" width="13.61328125" style="184" customWidth="1"/>
    <col min="8187" max="8439" width="8.921875" style="184"/>
    <col min="8440" max="8440" width="22.61328125" style="184" customWidth="1"/>
    <col min="8441" max="8442" width="13.61328125" style="184" customWidth="1"/>
    <col min="8443" max="8695" width="8.921875" style="184"/>
    <col min="8696" max="8696" width="22.61328125" style="184" customWidth="1"/>
    <col min="8697" max="8698" width="13.61328125" style="184" customWidth="1"/>
    <col min="8699" max="8951" width="8.921875" style="184"/>
    <col min="8952" max="8952" width="22.61328125" style="184" customWidth="1"/>
    <col min="8953" max="8954" width="13.61328125" style="184" customWidth="1"/>
    <col min="8955" max="9207" width="8.921875" style="184"/>
    <col min="9208" max="9208" width="22.61328125" style="184" customWidth="1"/>
    <col min="9209" max="9210" width="13.61328125" style="184" customWidth="1"/>
    <col min="9211" max="9463" width="8.921875" style="184"/>
    <col min="9464" max="9464" width="22.61328125" style="184" customWidth="1"/>
    <col min="9465" max="9466" width="13.61328125" style="184" customWidth="1"/>
    <col min="9467" max="9719" width="8.921875" style="184"/>
    <col min="9720" max="9720" width="22.61328125" style="184" customWidth="1"/>
    <col min="9721" max="9722" width="13.61328125" style="184" customWidth="1"/>
    <col min="9723" max="9975" width="8.921875" style="184"/>
    <col min="9976" max="9976" width="22.61328125" style="184" customWidth="1"/>
    <col min="9977" max="9978" width="13.61328125" style="184" customWidth="1"/>
    <col min="9979" max="10231" width="8.921875" style="184"/>
    <col min="10232" max="10232" width="22.61328125" style="184" customWidth="1"/>
    <col min="10233" max="10234" width="13.61328125" style="184" customWidth="1"/>
    <col min="10235" max="10487" width="8.921875" style="184"/>
    <col min="10488" max="10488" width="22.61328125" style="184" customWidth="1"/>
    <col min="10489" max="10490" width="13.61328125" style="184" customWidth="1"/>
    <col min="10491" max="10743" width="8.921875" style="184"/>
    <col min="10744" max="10744" width="22.61328125" style="184" customWidth="1"/>
    <col min="10745" max="10746" width="13.61328125" style="184" customWidth="1"/>
    <col min="10747" max="10999" width="8.921875" style="184"/>
    <col min="11000" max="11000" width="22.61328125" style="184" customWidth="1"/>
    <col min="11001" max="11002" width="13.61328125" style="184" customWidth="1"/>
    <col min="11003" max="11255" width="8.921875" style="184"/>
    <col min="11256" max="11256" width="22.61328125" style="184" customWidth="1"/>
    <col min="11257" max="11258" width="13.61328125" style="184" customWidth="1"/>
    <col min="11259" max="11511" width="8.921875" style="184"/>
    <col min="11512" max="11512" width="22.61328125" style="184" customWidth="1"/>
    <col min="11513" max="11514" width="13.61328125" style="184" customWidth="1"/>
    <col min="11515" max="11767" width="8.921875" style="184"/>
    <col min="11768" max="11768" width="22.61328125" style="184" customWidth="1"/>
    <col min="11769" max="11770" width="13.61328125" style="184" customWidth="1"/>
    <col min="11771" max="12023" width="8.921875" style="184"/>
    <col min="12024" max="12024" width="22.61328125" style="184" customWidth="1"/>
    <col min="12025" max="12026" width="13.61328125" style="184" customWidth="1"/>
    <col min="12027" max="12279" width="8.921875" style="184"/>
    <col min="12280" max="12280" width="22.61328125" style="184" customWidth="1"/>
    <col min="12281" max="12282" width="13.61328125" style="184" customWidth="1"/>
    <col min="12283" max="12535" width="8.921875" style="184"/>
    <col min="12536" max="12536" width="22.61328125" style="184" customWidth="1"/>
    <col min="12537" max="12538" width="13.61328125" style="184" customWidth="1"/>
    <col min="12539" max="12791" width="8.921875" style="184"/>
    <col min="12792" max="12792" width="22.61328125" style="184" customWidth="1"/>
    <col min="12793" max="12794" width="13.61328125" style="184" customWidth="1"/>
    <col min="12795" max="13047" width="8.921875" style="184"/>
    <col min="13048" max="13048" width="22.61328125" style="184" customWidth="1"/>
    <col min="13049" max="13050" width="13.61328125" style="184" customWidth="1"/>
    <col min="13051" max="13303" width="8.921875" style="184"/>
    <col min="13304" max="13304" width="22.61328125" style="184" customWidth="1"/>
    <col min="13305" max="13306" width="13.61328125" style="184" customWidth="1"/>
    <col min="13307" max="13559" width="8.921875" style="184"/>
    <col min="13560" max="13560" width="22.61328125" style="184" customWidth="1"/>
    <col min="13561" max="13562" width="13.61328125" style="184" customWidth="1"/>
    <col min="13563" max="13815" width="8.921875" style="184"/>
    <col min="13816" max="13816" width="22.61328125" style="184" customWidth="1"/>
    <col min="13817" max="13818" width="13.61328125" style="184" customWidth="1"/>
    <col min="13819" max="14071" width="8.921875" style="184"/>
    <col min="14072" max="14072" width="22.61328125" style="184" customWidth="1"/>
    <col min="14073" max="14074" width="13.61328125" style="184" customWidth="1"/>
    <col min="14075" max="14327" width="8.921875" style="184"/>
    <col min="14328" max="14328" width="22.61328125" style="184" customWidth="1"/>
    <col min="14329" max="14330" width="13.61328125" style="184" customWidth="1"/>
    <col min="14331" max="14583" width="8.921875" style="184"/>
    <col min="14584" max="14584" width="22.61328125" style="184" customWidth="1"/>
    <col min="14585" max="14586" width="13.61328125" style="184" customWidth="1"/>
    <col min="14587" max="14839" width="8.921875" style="184"/>
    <col min="14840" max="14840" width="22.61328125" style="184" customWidth="1"/>
    <col min="14841" max="14842" width="13.61328125" style="184" customWidth="1"/>
    <col min="14843" max="15095" width="8.921875" style="184"/>
    <col min="15096" max="15096" width="22.61328125" style="184" customWidth="1"/>
    <col min="15097" max="15098" width="13.61328125" style="184" customWidth="1"/>
    <col min="15099" max="15351" width="8.921875" style="184"/>
    <col min="15352" max="15352" width="22.61328125" style="184" customWidth="1"/>
    <col min="15353" max="15354" width="13.61328125" style="184" customWidth="1"/>
    <col min="15355" max="15607" width="8.921875" style="184"/>
    <col min="15608" max="15608" width="22.61328125" style="184" customWidth="1"/>
    <col min="15609" max="15610" width="13.61328125" style="184" customWidth="1"/>
    <col min="15611" max="15863" width="8.921875" style="184"/>
    <col min="15864" max="15864" width="22.61328125" style="184" customWidth="1"/>
    <col min="15865" max="15866" width="13.61328125" style="184" customWidth="1"/>
    <col min="15867" max="16119" width="8.921875" style="184"/>
    <col min="16120" max="16120" width="22.61328125" style="184" customWidth="1"/>
    <col min="16121" max="16122" width="13.61328125" style="184" customWidth="1"/>
    <col min="16123" max="16384" width="8.921875" style="184"/>
  </cols>
  <sheetData>
    <row r="1" spans="1:2" ht="30" customHeight="1" x14ac:dyDescent="0.35">
      <c r="A1" s="198" t="s">
        <v>295</v>
      </c>
      <c r="B1" s="198"/>
    </row>
    <row r="2" spans="1:2" ht="14.6" thickBot="1" x14ac:dyDescent="0.4"/>
    <row r="3" spans="1:2" ht="47.15" customHeight="1" thickBot="1" x14ac:dyDescent="0.4">
      <c r="A3" s="86" t="s">
        <v>2</v>
      </c>
      <c r="B3" s="22" t="s">
        <v>296</v>
      </c>
    </row>
    <row r="4" spans="1:2" x14ac:dyDescent="0.35">
      <c r="A4" s="211" t="s">
        <v>6</v>
      </c>
      <c r="B4" s="212"/>
    </row>
    <row r="5" spans="1:2" ht="14.6" thickBot="1" x14ac:dyDescent="0.4">
      <c r="A5" s="197" t="s">
        <v>7</v>
      </c>
      <c r="B5" s="213">
        <v>1.5298249465096461</v>
      </c>
    </row>
    <row r="6" spans="1:2" ht="14.6" thickBot="1" x14ac:dyDescent="0.4">
      <c r="A6" s="197" t="s">
        <v>8</v>
      </c>
      <c r="B6" s="213">
        <v>2.760927139114894</v>
      </c>
    </row>
    <row r="7" spans="1:2" ht="14.6" thickBot="1" x14ac:dyDescent="0.4">
      <c r="A7" s="197" t="s">
        <v>9</v>
      </c>
      <c r="B7" s="213">
        <v>13.418311831253032</v>
      </c>
    </row>
    <row r="8" spans="1:2" ht="14.6" thickBot="1" x14ac:dyDescent="0.4">
      <c r="A8" s="197" t="s">
        <v>10</v>
      </c>
      <c r="B8" s="213">
        <v>3.8458957976312083</v>
      </c>
    </row>
    <row r="9" spans="1:2" ht="14.6" thickBot="1" x14ac:dyDescent="0.4">
      <c r="A9" s="197" t="s">
        <v>11</v>
      </c>
      <c r="B9" s="213">
        <v>11.705849854554886</v>
      </c>
    </row>
    <row r="10" spans="1:2" ht="14.6" thickBot="1" x14ac:dyDescent="0.4">
      <c r="A10" s="197" t="s">
        <v>12</v>
      </c>
      <c r="B10" s="213">
        <v>4.2241276469139191</v>
      </c>
    </row>
    <row r="11" spans="1:2" ht="14.6" thickBot="1" x14ac:dyDescent="0.4">
      <c r="A11" s="197" t="s">
        <v>13</v>
      </c>
      <c r="B11" s="213">
        <v>14.51556458943622</v>
      </c>
    </row>
    <row r="12" spans="1:2" ht="14.6" thickBot="1" x14ac:dyDescent="0.4">
      <c r="A12" s="197" t="s">
        <v>14</v>
      </c>
      <c r="B12" s="213">
        <v>1.6655122899376966</v>
      </c>
    </row>
    <row r="13" spans="1:2" ht="14.6" thickBot="1" x14ac:dyDescent="0.4">
      <c r="A13" s="197" t="s">
        <v>214</v>
      </c>
      <c r="B13" s="213">
        <v>1.7943105000358981</v>
      </c>
    </row>
    <row r="14" spans="1:2" ht="14.6" thickBot="1" x14ac:dyDescent="0.4">
      <c r="A14" s="197" t="s">
        <v>31</v>
      </c>
      <c r="B14" s="213">
        <v>27.542323809107227</v>
      </c>
    </row>
    <row r="15" spans="1:2" ht="14.6" thickBot="1" x14ac:dyDescent="0.4">
      <c r="A15" s="197" t="s">
        <v>215</v>
      </c>
      <c r="B15" s="213">
        <v>2.6598677678043563</v>
      </c>
    </row>
    <row r="16" spans="1:2" ht="14.6" thickBot="1" x14ac:dyDescent="0.4">
      <c r="A16" s="197" t="s">
        <v>216</v>
      </c>
      <c r="B16" s="213">
        <v>5.5149904138930914</v>
      </c>
    </row>
    <row r="17" spans="1:2" ht="14.6" thickBot="1" x14ac:dyDescent="0.4">
      <c r="A17" s="197" t="s">
        <v>217</v>
      </c>
      <c r="B17" s="213">
        <v>0</v>
      </c>
    </row>
    <row r="18" spans="1:2" ht="14.6" thickBot="1" x14ac:dyDescent="0.4">
      <c r="A18" s="197" t="s">
        <v>229</v>
      </c>
      <c r="B18" s="213">
        <v>16.851081687837258</v>
      </c>
    </row>
    <row r="19" spans="1:2" ht="14.6" thickBot="1" x14ac:dyDescent="0.4">
      <c r="A19" s="197" t="s">
        <v>219</v>
      </c>
      <c r="B19" s="213">
        <v>6.4630390297950937</v>
      </c>
    </row>
    <row r="20" spans="1:2" ht="14.6" thickBot="1" x14ac:dyDescent="0.4">
      <c r="A20" s="197" t="s">
        <v>220</v>
      </c>
      <c r="B20" s="213">
        <v>1.4505255588528727</v>
      </c>
    </row>
    <row r="21" spans="1:2" ht="14.6" thickBot="1" x14ac:dyDescent="0.4">
      <c r="A21" s="197" t="s">
        <v>221</v>
      </c>
      <c r="B21" s="213">
        <v>2.0727927996775382</v>
      </c>
    </row>
    <row r="22" spans="1:2" ht="14.6" thickBot="1" x14ac:dyDescent="0.4">
      <c r="A22" s="197" t="s">
        <v>222</v>
      </c>
      <c r="B22" s="213">
        <v>9.1388405553993088</v>
      </c>
    </row>
    <row r="23" spans="1:2" ht="14.6" thickBot="1" x14ac:dyDescent="0.4">
      <c r="A23" s="197" t="s">
        <v>223</v>
      </c>
      <c r="B23" s="213">
        <v>21.161062909058742</v>
      </c>
    </row>
    <row r="24" spans="1:2" ht="14.6" thickBot="1" x14ac:dyDescent="0.4">
      <c r="A24" s="197" t="s">
        <v>15</v>
      </c>
      <c r="B24" s="213">
        <v>16.546905393950766</v>
      </c>
    </row>
    <row r="25" spans="1:2" ht="14.6" thickBot="1" x14ac:dyDescent="0.4">
      <c r="A25" s="214" t="s">
        <v>16</v>
      </c>
      <c r="B25" s="215"/>
    </row>
    <row r="26" spans="1:2" ht="14.6" thickBot="1" x14ac:dyDescent="0.4">
      <c r="A26" s="216" t="s">
        <v>17</v>
      </c>
      <c r="B26" s="213">
        <v>12.250566345918742</v>
      </c>
    </row>
    <row r="27" spans="1:2" ht="14.6" thickBot="1" x14ac:dyDescent="0.4">
      <c r="A27" s="216" t="s">
        <v>38</v>
      </c>
      <c r="B27" s="213">
        <v>16.546905393950766</v>
      </c>
    </row>
    <row r="28" spans="1:2" ht="14.6" thickBot="1" x14ac:dyDescent="0.4">
      <c r="A28" s="216" t="s">
        <v>39</v>
      </c>
      <c r="B28" s="213">
        <v>9.5603346837284295</v>
      </c>
    </row>
    <row r="29" spans="1:2" ht="14.6" thickBot="1" x14ac:dyDescent="0.4">
      <c r="A29" s="216" t="s">
        <v>20</v>
      </c>
      <c r="B29" s="213">
        <v>6.8058828203646282</v>
      </c>
    </row>
    <row r="30" spans="1:2" x14ac:dyDescent="0.35">
      <c r="A30" s="217" t="s">
        <v>60</v>
      </c>
      <c r="B30" s="218"/>
    </row>
    <row r="31" spans="1:2" x14ac:dyDescent="0.35">
      <c r="A31" s="219" t="s">
        <v>3</v>
      </c>
      <c r="B31" s="210">
        <v>8.6639882788787723</v>
      </c>
    </row>
    <row r="32" spans="1:2" x14ac:dyDescent="0.35">
      <c r="A32" s="219" t="s">
        <v>61</v>
      </c>
      <c r="B32" s="210">
        <v>8.2878168187250019</v>
      </c>
    </row>
    <row r="33" spans="1:2" x14ac:dyDescent="0.35">
      <c r="A33" s="220" t="s">
        <v>78</v>
      </c>
      <c r="B33" s="221">
        <v>8.4578155025609192</v>
      </c>
    </row>
    <row r="34" spans="1:2" x14ac:dyDescent="0.35">
      <c r="B34" s="189" t="s">
        <v>231</v>
      </c>
    </row>
  </sheetData>
  <mergeCells count="4">
    <mergeCell ref="A30:B30"/>
    <mergeCell ref="A1:B1"/>
    <mergeCell ref="A4:B4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28"/>
  <sheetViews>
    <sheetView workbookViewId="0">
      <selection activeCell="A4" sqref="A4"/>
    </sheetView>
  </sheetViews>
  <sheetFormatPr baseColWidth="10" defaultColWidth="8.921875" defaultRowHeight="14.15" x14ac:dyDescent="0.35"/>
  <cols>
    <col min="1" max="1" width="52.69140625" style="184" customWidth="1"/>
    <col min="2" max="2" width="8.921875" style="184" customWidth="1"/>
    <col min="3" max="233" width="8.921875" style="184"/>
    <col min="234" max="234" width="22.61328125" style="184" customWidth="1"/>
    <col min="235" max="235" width="8.921875" style="184" customWidth="1"/>
    <col min="236" max="236" width="13.61328125" style="184" customWidth="1"/>
    <col min="237" max="489" width="8.921875" style="184"/>
    <col min="490" max="490" width="22.61328125" style="184" customWidth="1"/>
    <col min="491" max="491" width="8.921875" style="184" customWidth="1"/>
    <col min="492" max="492" width="13.61328125" style="184" customWidth="1"/>
    <col min="493" max="745" width="8.921875" style="184"/>
    <col min="746" max="746" width="22.61328125" style="184" customWidth="1"/>
    <col min="747" max="747" width="8.921875" style="184" customWidth="1"/>
    <col min="748" max="748" width="13.61328125" style="184" customWidth="1"/>
    <col min="749" max="1001" width="8.921875" style="184"/>
    <col min="1002" max="1002" width="22.61328125" style="184" customWidth="1"/>
    <col min="1003" max="1003" width="8.921875" style="184" customWidth="1"/>
    <col min="1004" max="1004" width="13.61328125" style="184" customWidth="1"/>
    <col min="1005" max="1257" width="8.921875" style="184"/>
    <col min="1258" max="1258" width="22.61328125" style="184" customWidth="1"/>
    <col min="1259" max="1259" width="8.921875" style="184" customWidth="1"/>
    <col min="1260" max="1260" width="13.61328125" style="184" customWidth="1"/>
    <col min="1261" max="1513" width="8.921875" style="184"/>
    <col min="1514" max="1514" width="22.61328125" style="184" customWidth="1"/>
    <col min="1515" max="1515" width="8.921875" style="184" customWidth="1"/>
    <col min="1516" max="1516" width="13.61328125" style="184" customWidth="1"/>
    <col min="1517" max="1769" width="8.921875" style="184"/>
    <col min="1770" max="1770" width="22.61328125" style="184" customWidth="1"/>
    <col min="1771" max="1771" width="8.921875" style="184" customWidth="1"/>
    <col min="1772" max="1772" width="13.61328125" style="184" customWidth="1"/>
    <col min="1773" max="2025" width="8.921875" style="184"/>
    <col min="2026" max="2026" width="22.61328125" style="184" customWidth="1"/>
    <col min="2027" max="2027" width="8.921875" style="184" customWidth="1"/>
    <col min="2028" max="2028" width="13.61328125" style="184" customWidth="1"/>
    <col min="2029" max="2281" width="8.921875" style="184"/>
    <col min="2282" max="2282" width="22.61328125" style="184" customWidth="1"/>
    <col min="2283" max="2283" width="8.921875" style="184" customWidth="1"/>
    <col min="2284" max="2284" width="13.61328125" style="184" customWidth="1"/>
    <col min="2285" max="2537" width="8.921875" style="184"/>
    <col min="2538" max="2538" width="22.61328125" style="184" customWidth="1"/>
    <col min="2539" max="2539" width="8.921875" style="184" customWidth="1"/>
    <col min="2540" max="2540" width="13.61328125" style="184" customWidth="1"/>
    <col min="2541" max="2793" width="8.921875" style="184"/>
    <col min="2794" max="2794" width="22.61328125" style="184" customWidth="1"/>
    <col min="2795" max="2795" width="8.921875" style="184" customWidth="1"/>
    <col min="2796" max="2796" width="13.61328125" style="184" customWidth="1"/>
    <col min="2797" max="3049" width="8.921875" style="184"/>
    <col min="3050" max="3050" width="22.61328125" style="184" customWidth="1"/>
    <col min="3051" max="3051" width="8.921875" style="184" customWidth="1"/>
    <col min="3052" max="3052" width="13.61328125" style="184" customWidth="1"/>
    <col min="3053" max="3305" width="8.921875" style="184"/>
    <col min="3306" max="3306" width="22.61328125" style="184" customWidth="1"/>
    <col min="3307" max="3307" width="8.921875" style="184" customWidth="1"/>
    <col min="3308" max="3308" width="13.61328125" style="184" customWidth="1"/>
    <col min="3309" max="3561" width="8.921875" style="184"/>
    <col min="3562" max="3562" width="22.61328125" style="184" customWidth="1"/>
    <col min="3563" max="3563" width="8.921875" style="184" customWidth="1"/>
    <col min="3564" max="3564" width="13.61328125" style="184" customWidth="1"/>
    <col min="3565" max="3817" width="8.921875" style="184"/>
    <col min="3818" max="3818" width="22.61328125" style="184" customWidth="1"/>
    <col min="3819" max="3819" width="8.921875" style="184" customWidth="1"/>
    <col min="3820" max="3820" width="13.61328125" style="184" customWidth="1"/>
    <col min="3821" max="4073" width="8.921875" style="184"/>
    <col min="4074" max="4074" width="22.61328125" style="184" customWidth="1"/>
    <col min="4075" max="4075" width="8.921875" style="184" customWidth="1"/>
    <col min="4076" max="4076" width="13.61328125" style="184" customWidth="1"/>
    <col min="4077" max="4329" width="8.921875" style="184"/>
    <col min="4330" max="4330" width="22.61328125" style="184" customWidth="1"/>
    <col min="4331" max="4331" width="8.921875" style="184" customWidth="1"/>
    <col min="4332" max="4332" width="13.61328125" style="184" customWidth="1"/>
    <col min="4333" max="4585" width="8.921875" style="184"/>
    <col min="4586" max="4586" width="22.61328125" style="184" customWidth="1"/>
    <col min="4587" max="4587" width="8.921875" style="184" customWidth="1"/>
    <col min="4588" max="4588" width="13.61328125" style="184" customWidth="1"/>
    <col min="4589" max="4841" width="8.921875" style="184"/>
    <col min="4842" max="4842" width="22.61328125" style="184" customWidth="1"/>
    <col min="4843" max="4843" width="8.921875" style="184" customWidth="1"/>
    <col min="4844" max="4844" width="13.61328125" style="184" customWidth="1"/>
    <col min="4845" max="5097" width="8.921875" style="184"/>
    <col min="5098" max="5098" width="22.61328125" style="184" customWidth="1"/>
    <col min="5099" max="5099" width="8.921875" style="184" customWidth="1"/>
    <col min="5100" max="5100" width="13.61328125" style="184" customWidth="1"/>
    <col min="5101" max="5353" width="8.921875" style="184"/>
    <col min="5354" max="5354" width="22.61328125" style="184" customWidth="1"/>
    <col min="5355" max="5355" width="8.921875" style="184" customWidth="1"/>
    <col min="5356" max="5356" width="13.61328125" style="184" customWidth="1"/>
    <col min="5357" max="5609" width="8.921875" style="184"/>
    <col min="5610" max="5610" width="22.61328125" style="184" customWidth="1"/>
    <col min="5611" max="5611" width="8.921875" style="184" customWidth="1"/>
    <col min="5612" max="5612" width="13.61328125" style="184" customWidth="1"/>
    <col min="5613" max="5865" width="8.921875" style="184"/>
    <col min="5866" max="5866" width="22.61328125" style="184" customWidth="1"/>
    <col min="5867" max="5867" width="8.921875" style="184" customWidth="1"/>
    <col min="5868" max="5868" width="13.61328125" style="184" customWidth="1"/>
    <col min="5869" max="6121" width="8.921875" style="184"/>
    <col min="6122" max="6122" width="22.61328125" style="184" customWidth="1"/>
    <col min="6123" max="6123" width="8.921875" style="184" customWidth="1"/>
    <col min="6124" max="6124" width="13.61328125" style="184" customWidth="1"/>
    <col min="6125" max="6377" width="8.921875" style="184"/>
    <col min="6378" max="6378" width="22.61328125" style="184" customWidth="1"/>
    <col min="6379" max="6379" width="8.921875" style="184" customWidth="1"/>
    <col min="6380" max="6380" width="13.61328125" style="184" customWidth="1"/>
    <col min="6381" max="6633" width="8.921875" style="184"/>
    <col min="6634" max="6634" width="22.61328125" style="184" customWidth="1"/>
    <col min="6635" max="6635" width="8.921875" style="184" customWidth="1"/>
    <col min="6636" max="6636" width="13.61328125" style="184" customWidth="1"/>
    <col min="6637" max="6889" width="8.921875" style="184"/>
    <col min="6890" max="6890" width="22.61328125" style="184" customWidth="1"/>
    <col min="6891" max="6891" width="8.921875" style="184" customWidth="1"/>
    <col min="6892" max="6892" width="13.61328125" style="184" customWidth="1"/>
    <col min="6893" max="7145" width="8.921875" style="184"/>
    <col min="7146" max="7146" width="22.61328125" style="184" customWidth="1"/>
    <col min="7147" max="7147" width="8.921875" style="184" customWidth="1"/>
    <col min="7148" max="7148" width="13.61328125" style="184" customWidth="1"/>
    <col min="7149" max="7401" width="8.921875" style="184"/>
    <col min="7402" max="7402" width="22.61328125" style="184" customWidth="1"/>
    <col min="7403" max="7403" width="8.921875" style="184" customWidth="1"/>
    <col min="7404" max="7404" width="13.61328125" style="184" customWidth="1"/>
    <col min="7405" max="7657" width="8.921875" style="184"/>
    <col min="7658" max="7658" width="22.61328125" style="184" customWidth="1"/>
    <col min="7659" max="7659" width="8.921875" style="184" customWidth="1"/>
    <col min="7660" max="7660" width="13.61328125" style="184" customWidth="1"/>
    <col min="7661" max="7913" width="8.921875" style="184"/>
    <col min="7914" max="7914" width="22.61328125" style="184" customWidth="1"/>
    <col min="7915" max="7915" width="8.921875" style="184" customWidth="1"/>
    <col min="7916" max="7916" width="13.61328125" style="184" customWidth="1"/>
    <col min="7917" max="8169" width="8.921875" style="184"/>
    <col min="8170" max="8170" width="22.61328125" style="184" customWidth="1"/>
    <col min="8171" max="8171" width="8.921875" style="184" customWidth="1"/>
    <col min="8172" max="8172" width="13.61328125" style="184" customWidth="1"/>
    <col min="8173" max="8425" width="8.921875" style="184"/>
    <col min="8426" max="8426" width="22.61328125" style="184" customWidth="1"/>
    <col min="8427" max="8427" width="8.921875" style="184" customWidth="1"/>
    <col min="8428" max="8428" width="13.61328125" style="184" customWidth="1"/>
    <col min="8429" max="8681" width="8.921875" style="184"/>
    <col min="8682" max="8682" width="22.61328125" style="184" customWidth="1"/>
    <col min="8683" max="8683" width="8.921875" style="184" customWidth="1"/>
    <col min="8684" max="8684" width="13.61328125" style="184" customWidth="1"/>
    <col min="8685" max="8937" width="8.921875" style="184"/>
    <col min="8938" max="8938" width="22.61328125" style="184" customWidth="1"/>
    <col min="8939" max="8939" width="8.921875" style="184" customWidth="1"/>
    <col min="8940" max="8940" width="13.61328125" style="184" customWidth="1"/>
    <col min="8941" max="9193" width="8.921875" style="184"/>
    <col min="9194" max="9194" width="22.61328125" style="184" customWidth="1"/>
    <col min="9195" max="9195" width="8.921875" style="184" customWidth="1"/>
    <col min="9196" max="9196" width="13.61328125" style="184" customWidth="1"/>
    <col min="9197" max="9449" width="8.921875" style="184"/>
    <col min="9450" max="9450" width="22.61328125" style="184" customWidth="1"/>
    <col min="9451" max="9451" width="8.921875" style="184" customWidth="1"/>
    <col min="9452" max="9452" width="13.61328125" style="184" customWidth="1"/>
    <col min="9453" max="9705" width="8.921875" style="184"/>
    <col min="9706" max="9706" width="22.61328125" style="184" customWidth="1"/>
    <col min="9707" max="9707" width="8.921875" style="184" customWidth="1"/>
    <col min="9708" max="9708" width="13.61328125" style="184" customWidth="1"/>
    <col min="9709" max="9961" width="8.921875" style="184"/>
    <col min="9962" max="9962" width="22.61328125" style="184" customWidth="1"/>
    <col min="9963" max="9963" width="8.921875" style="184" customWidth="1"/>
    <col min="9964" max="9964" width="13.61328125" style="184" customWidth="1"/>
    <col min="9965" max="10217" width="8.921875" style="184"/>
    <col min="10218" max="10218" width="22.61328125" style="184" customWidth="1"/>
    <col min="10219" max="10219" width="8.921875" style="184" customWidth="1"/>
    <col min="10220" max="10220" width="13.61328125" style="184" customWidth="1"/>
    <col min="10221" max="10473" width="8.921875" style="184"/>
    <col min="10474" max="10474" width="22.61328125" style="184" customWidth="1"/>
    <col min="10475" max="10475" width="8.921875" style="184" customWidth="1"/>
    <col min="10476" max="10476" width="13.61328125" style="184" customWidth="1"/>
    <col min="10477" max="10729" width="8.921875" style="184"/>
    <col min="10730" max="10730" width="22.61328125" style="184" customWidth="1"/>
    <col min="10731" max="10731" width="8.921875" style="184" customWidth="1"/>
    <col min="10732" max="10732" width="13.61328125" style="184" customWidth="1"/>
    <col min="10733" max="10985" width="8.921875" style="184"/>
    <col min="10986" max="10986" width="22.61328125" style="184" customWidth="1"/>
    <col min="10987" max="10987" width="8.921875" style="184" customWidth="1"/>
    <col min="10988" max="10988" width="13.61328125" style="184" customWidth="1"/>
    <col min="10989" max="11241" width="8.921875" style="184"/>
    <col min="11242" max="11242" width="22.61328125" style="184" customWidth="1"/>
    <col min="11243" max="11243" width="8.921875" style="184" customWidth="1"/>
    <col min="11244" max="11244" width="13.61328125" style="184" customWidth="1"/>
    <col min="11245" max="11497" width="8.921875" style="184"/>
    <col min="11498" max="11498" width="22.61328125" style="184" customWidth="1"/>
    <col min="11499" max="11499" width="8.921875" style="184" customWidth="1"/>
    <col min="11500" max="11500" width="13.61328125" style="184" customWidth="1"/>
    <col min="11501" max="11753" width="8.921875" style="184"/>
    <col min="11754" max="11754" width="22.61328125" style="184" customWidth="1"/>
    <col min="11755" max="11755" width="8.921875" style="184" customWidth="1"/>
    <col min="11756" max="11756" width="13.61328125" style="184" customWidth="1"/>
    <col min="11757" max="12009" width="8.921875" style="184"/>
    <col min="12010" max="12010" width="22.61328125" style="184" customWidth="1"/>
    <col min="12011" max="12011" width="8.921875" style="184" customWidth="1"/>
    <col min="12012" max="12012" width="13.61328125" style="184" customWidth="1"/>
    <col min="12013" max="12265" width="8.921875" style="184"/>
    <col min="12266" max="12266" width="22.61328125" style="184" customWidth="1"/>
    <col min="12267" max="12267" width="8.921875" style="184" customWidth="1"/>
    <col min="12268" max="12268" width="13.61328125" style="184" customWidth="1"/>
    <col min="12269" max="12521" width="8.921875" style="184"/>
    <col min="12522" max="12522" width="22.61328125" style="184" customWidth="1"/>
    <col min="12523" max="12523" width="8.921875" style="184" customWidth="1"/>
    <col min="12524" max="12524" width="13.61328125" style="184" customWidth="1"/>
    <col min="12525" max="12777" width="8.921875" style="184"/>
    <col min="12778" max="12778" width="22.61328125" style="184" customWidth="1"/>
    <col min="12779" max="12779" width="8.921875" style="184" customWidth="1"/>
    <col min="12780" max="12780" width="13.61328125" style="184" customWidth="1"/>
    <col min="12781" max="13033" width="8.921875" style="184"/>
    <col min="13034" max="13034" width="22.61328125" style="184" customWidth="1"/>
    <col min="13035" max="13035" width="8.921875" style="184" customWidth="1"/>
    <col min="13036" max="13036" width="13.61328125" style="184" customWidth="1"/>
    <col min="13037" max="13289" width="8.921875" style="184"/>
    <col min="13290" max="13290" width="22.61328125" style="184" customWidth="1"/>
    <col min="13291" max="13291" width="8.921875" style="184" customWidth="1"/>
    <col min="13292" max="13292" width="13.61328125" style="184" customWidth="1"/>
    <col min="13293" max="13545" width="8.921875" style="184"/>
    <col min="13546" max="13546" width="22.61328125" style="184" customWidth="1"/>
    <col min="13547" max="13547" width="8.921875" style="184" customWidth="1"/>
    <col min="13548" max="13548" width="13.61328125" style="184" customWidth="1"/>
    <col min="13549" max="13801" width="8.921875" style="184"/>
    <col min="13802" max="13802" width="22.61328125" style="184" customWidth="1"/>
    <col min="13803" max="13803" width="8.921875" style="184" customWidth="1"/>
    <col min="13804" max="13804" width="13.61328125" style="184" customWidth="1"/>
    <col min="13805" max="14057" width="8.921875" style="184"/>
    <col min="14058" max="14058" width="22.61328125" style="184" customWidth="1"/>
    <col min="14059" max="14059" width="8.921875" style="184" customWidth="1"/>
    <col min="14060" max="14060" width="13.61328125" style="184" customWidth="1"/>
    <col min="14061" max="14313" width="8.921875" style="184"/>
    <col min="14314" max="14314" width="22.61328125" style="184" customWidth="1"/>
    <col min="14315" max="14315" width="8.921875" style="184" customWidth="1"/>
    <col min="14316" max="14316" width="13.61328125" style="184" customWidth="1"/>
    <col min="14317" max="14569" width="8.921875" style="184"/>
    <col min="14570" max="14570" width="22.61328125" style="184" customWidth="1"/>
    <col min="14571" max="14571" width="8.921875" style="184" customWidth="1"/>
    <col min="14572" max="14572" width="13.61328125" style="184" customWidth="1"/>
    <col min="14573" max="14825" width="8.921875" style="184"/>
    <col min="14826" max="14826" width="22.61328125" style="184" customWidth="1"/>
    <col min="14827" max="14827" width="8.921875" style="184" customWidth="1"/>
    <col min="14828" max="14828" width="13.61328125" style="184" customWidth="1"/>
    <col min="14829" max="15081" width="8.921875" style="184"/>
    <col min="15082" max="15082" width="22.61328125" style="184" customWidth="1"/>
    <col min="15083" max="15083" width="8.921875" style="184" customWidth="1"/>
    <col min="15084" max="15084" width="13.61328125" style="184" customWidth="1"/>
    <col min="15085" max="15337" width="8.921875" style="184"/>
    <col min="15338" max="15338" width="22.61328125" style="184" customWidth="1"/>
    <col min="15339" max="15339" width="8.921875" style="184" customWidth="1"/>
    <col min="15340" max="15340" width="13.61328125" style="184" customWidth="1"/>
    <col min="15341" max="15593" width="8.921875" style="184"/>
    <col min="15594" max="15594" width="22.61328125" style="184" customWidth="1"/>
    <col min="15595" max="15595" width="8.921875" style="184" customWidth="1"/>
    <col min="15596" max="15596" width="13.61328125" style="184" customWidth="1"/>
    <col min="15597" max="15849" width="8.921875" style="184"/>
    <col min="15850" max="15850" width="22.61328125" style="184" customWidth="1"/>
    <col min="15851" max="15851" width="8.921875" style="184" customWidth="1"/>
    <col min="15852" max="15852" width="13.61328125" style="184" customWidth="1"/>
    <col min="15853" max="16105" width="8.921875" style="184"/>
    <col min="16106" max="16106" width="22.61328125" style="184" customWidth="1"/>
    <col min="16107" max="16107" width="8.921875" style="184" customWidth="1"/>
    <col min="16108" max="16108" width="13.61328125" style="184" customWidth="1"/>
    <col min="16109" max="16384" width="8.921875" style="184"/>
  </cols>
  <sheetData>
    <row r="2" spans="1:7" ht="30" customHeight="1" x14ac:dyDescent="0.35">
      <c r="A2" s="198" t="s">
        <v>297</v>
      </c>
      <c r="B2" s="198"/>
      <c r="C2" s="222"/>
      <c r="D2" s="222"/>
      <c r="E2" s="222"/>
      <c r="F2" s="222"/>
      <c r="G2" s="222"/>
    </row>
    <row r="3" spans="1:7" ht="17.05" customHeight="1" x14ac:dyDescent="0.35"/>
    <row r="4" spans="1:7" ht="17.05" customHeight="1" x14ac:dyDescent="0.35">
      <c r="A4" s="223" t="s">
        <v>79</v>
      </c>
      <c r="B4" s="162" t="s">
        <v>80</v>
      </c>
    </row>
    <row r="5" spans="1:7" ht="17.05" customHeight="1" x14ac:dyDescent="0.35">
      <c r="A5" s="182" t="s">
        <v>81</v>
      </c>
      <c r="B5" s="183">
        <v>45.955227073100197</v>
      </c>
    </row>
    <row r="6" spans="1:7" ht="17.05" customHeight="1" x14ac:dyDescent="0.35">
      <c r="A6" s="182" t="s">
        <v>82</v>
      </c>
      <c r="B6" s="183">
        <v>47.436704915136929</v>
      </c>
    </row>
    <row r="7" spans="1:7" ht="17.05" customHeight="1" x14ac:dyDescent="0.35">
      <c r="A7" s="182" t="s">
        <v>83</v>
      </c>
      <c r="B7" s="183">
        <v>10.931670219091494</v>
      </c>
    </row>
    <row r="8" spans="1:7" ht="17.05" customHeight="1" x14ac:dyDescent="0.35">
      <c r="A8" s="182" t="s">
        <v>84</v>
      </c>
      <c r="B8" s="183">
        <v>4.2435710886738285</v>
      </c>
    </row>
    <row r="9" spans="1:7" ht="17.05" customHeight="1" x14ac:dyDescent="0.35">
      <c r="A9" s="182" t="s">
        <v>85</v>
      </c>
      <c r="B9" s="183">
        <v>6.011713255311367</v>
      </c>
    </row>
    <row r="10" spans="1:7" ht="17.05" customHeight="1" x14ac:dyDescent="0.35">
      <c r="A10" s="182" t="s">
        <v>86</v>
      </c>
      <c r="B10" s="183">
        <v>7.8114734912858887</v>
      </c>
    </row>
    <row r="11" spans="1:7" ht="17.05" customHeight="1" x14ac:dyDescent="0.35">
      <c r="A11" s="182" t="s">
        <v>87</v>
      </c>
      <c r="B11" s="183">
        <v>1.1051660198011215</v>
      </c>
    </row>
    <row r="12" spans="1:7" ht="17.05" customHeight="1" x14ac:dyDescent="0.35">
      <c r="A12" s="182" t="s">
        <v>88</v>
      </c>
      <c r="B12" s="183">
        <v>0.14849693761518862</v>
      </c>
    </row>
    <row r="13" spans="1:7" ht="17.05" customHeight="1" x14ac:dyDescent="0.35">
      <c r="A13" s="182" t="s">
        <v>89</v>
      </c>
      <c r="B13" s="183">
        <v>0.4843296988117865</v>
      </c>
    </row>
    <row r="14" spans="1:7" ht="17.05" customHeight="1" x14ac:dyDescent="0.35">
      <c r="A14" s="189" t="s">
        <v>231</v>
      </c>
    </row>
    <row r="15" spans="1:7" ht="17.05" customHeight="1" x14ac:dyDescent="0.35"/>
    <row r="16" spans="1:7" ht="17.05" customHeight="1" x14ac:dyDescent="0.35"/>
    <row r="17" s="184" customFormat="1" ht="17.05" customHeight="1" x14ac:dyDescent="0.35"/>
    <row r="18" s="184" customFormat="1" ht="17.05" customHeight="1" x14ac:dyDescent="0.35"/>
    <row r="19" s="184" customFormat="1" ht="17.05" customHeight="1" x14ac:dyDescent="0.35"/>
    <row r="28" s="184" customFormat="1" ht="13.3" customHeight="1" x14ac:dyDescent="0.35"/>
  </sheetData>
  <mergeCells count="1"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9"/>
  <sheetViews>
    <sheetView workbookViewId="0">
      <selection activeCell="D8" sqref="D8"/>
    </sheetView>
  </sheetViews>
  <sheetFormatPr baseColWidth="10" defaultColWidth="8.921875" defaultRowHeight="14.15" x14ac:dyDescent="0.35"/>
  <cols>
    <col min="1" max="1" width="33.23046875" style="184" customWidth="1"/>
    <col min="2" max="7" width="15.921875" style="184" customWidth="1"/>
    <col min="8" max="14" width="13.61328125" style="184" customWidth="1"/>
    <col min="15" max="256" width="8.921875" style="184"/>
    <col min="257" max="258" width="22.61328125" style="184" customWidth="1"/>
    <col min="259" max="259" width="20" style="184" customWidth="1"/>
    <col min="260" max="270" width="13.61328125" style="184" customWidth="1"/>
    <col min="271" max="512" width="8.921875" style="184"/>
    <col min="513" max="514" width="22.61328125" style="184" customWidth="1"/>
    <col min="515" max="515" width="20" style="184" customWidth="1"/>
    <col min="516" max="526" width="13.61328125" style="184" customWidth="1"/>
    <col min="527" max="768" width="8.921875" style="184"/>
    <col min="769" max="770" width="22.61328125" style="184" customWidth="1"/>
    <col min="771" max="771" width="20" style="184" customWidth="1"/>
    <col min="772" max="782" width="13.61328125" style="184" customWidth="1"/>
    <col min="783" max="1024" width="8.921875" style="184"/>
    <col min="1025" max="1026" width="22.61328125" style="184" customWidth="1"/>
    <col min="1027" max="1027" width="20" style="184" customWidth="1"/>
    <col min="1028" max="1038" width="13.61328125" style="184" customWidth="1"/>
    <col min="1039" max="1280" width="8.921875" style="184"/>
    <col min="1281" max="1282" width="22.61328125" style="184" customWidth="1"/>
    <col min="1283" max="1283" width="20" style="184" customWidth="1"/>
    <col min="1284" max="1294" width="13.61328125" style="184" customWidth="1"/>
    <col min="1295" max="1536" width="8.921875" style="184"/>
    <col min="1537" max="1538" width="22.61328125" style="184" customWidth="1"/>
    <col min="1539" max="1539" width="20" style="184" customWidth="1"/>
    <col min="1540" max="1550" width="13.61328125" style="184" customWidth="1"/>
    <col min="1551" max="1792" width="8.921875" style="184"/>
    <col min="1793" max="1794" width="22.61328125" style="184" customWidth="1"/>
    <col min="1795" max="1795" width="20" style="184" customWidth="1"/>
    <col min="1796" max="1806" width="13.61328125" style="184" customWidth="1"/>
    <col min="1807" max="2048" width="8.921875" style="184"/>
    <col min="2049" max="2050" width="22.61328125" style="184" customWidth="1"/>
    <col min="2051" max="2051" width="20" style="184" customWidth="1"/>
    <col min="2052" max="2062" width="13.61328125" style="184" customWidth="1"/>
    <col min="2063" max="2304" width="8.921875" style="184"/>
    <col min="2305" max="2306" width="22.61328125" style="184" customWidth="1"/>
    <col min="2307" max="2307" width="20" style="184" customWidth="1"/>
    <col min="2308" max="2318" width="13.61328125" style="184" customWidth="1"/>
    <col min="2319" max="2560" width="8.921875" style="184"/>
    <col min="2561" max="2562" width="22.61328125" style="184" customWidth="1"/>
    <col min="2563" max="2563" width="20" style="184" customWidth="1"/>
    <col min="2564" max="2574" width="13.61328125" style="184" customWidth="1"/>
    <col min="2575" max="2816" width="8.921875" style="184"/>
    <col min="2817" max="2818" width="22.61328125" style="184" customWidth="1"/>
    <col min="2819" max="2819" width="20" style="184" customWidth="1"/>
    <col min="2820" max="2830" width="13.61328125" style="184" customWidth="1"/>
    <col min="2831" max="3072" width="8.921875" style="184"/>
    <col min="3073" max="3074" width="22.61328125" style="184" customWidth="1"/>
    <col min="3075" max="3075" width="20" style="184" customWidth="1"/>
    <col min="3076" max="3086" width="13.61328125" style="184" customWidth="1"/>
    <col min="3087" max="3328" width="8.921875" style="184"/>
    <col min="3329" max="3330" width="22.61328125" style="184" customWidth="1"/>
    <col min="3331" max="3331" width="20" style="184" customWidth="1"/>
    <col min="3332" max="3342" width="13.61328125" style="184" customWidth="1"/>
    <col min="3343" max="3584" width="8.921875" style="184"/>
    <col min="3585" max="3586" width="22.61328125" style="184" customWidth="1"/>
    <col min="3587" max="3587" width="20" style="184" customWidth="1"/>
    <col min="3588" max="3598" width="13.61328125" style="184" customWidth="1"/>
    <col min="3599" max="3840" width="8.921875" style="184"/>
    <col min="3841" max="3842" width="22.61328125" style="184" customWidth="1"/>
    <col min="3843" max="3843" width="20" style="184" customWidth="1"/>
    <col min="3844" max="3854" width="13.61328125" style="184" customWidth="1"/>
    <col min="3855" max="4096" width="8.921875" style="184"/>
    <col min="4097" max="4098" width="22.61328125" style="184" customWidth="1"/>
    <col min="4099" max="4099" width="20" style="184" customWidth="1"/>
    <col min="4100" max="4110" width="13.61328125" style="184" customWidth="1"/>
    <col min="4111" max="4352" width="8.921875" style="184"/>
    <col min="4353" max="4354" width="22.61328125" style="184" customWidth="1"/>
    <col min="4355" max="4355" width="20" style="184" customWidth="1"/>
    <col min="4356" max="4366" width="13.61328125" style="184" customWidth="1"/>
    <col min="4367" max="4608" width="8.921875" style="184"/>
    <col min="4609" max="4610" width="22.61328125" style="184" customWidth="1"/>
    <col min="4611" max="4611" width="20" style="184" customWidth="1"/>
    <col min="4612" max="4622" width="13.61328125" style="184" customWidth="1"/>
    <col min="4623" max="4864" width="8.921875" style="184"/>
    <col min="4865" max="4866" width="22.61328125" style="184" customWidth="1"/>
    <col min="4867" max="4867" width="20" style="184" customWidth="1"/>
    <col min="4868" max="4878" width="13.61328125" style="184" customWidth="1"/>
    <col min="4879" max="5120" width="8.921875" style="184"/>
    <col min="5121" max="5122" width="22.61328125" style="184" customWidth="1"/>
    <col min="5123" max="5123" width="20" style="184" customWidth="1"/>
    <col min="5124" max="5134" width="13.61328125" style="184" customWidth="1"/>
    <col min="5135" max="5376" width="8.921875" style="184"/>
    <col min="5377" max="5378" width="22.61328125" style="184" customWidth="1"/>
    <col min="5379" max="5379" width="20" style="184" customWidth="1"/>
    <col min="5380" max="5390" width="13.61328125" style="184" customWidth="1"/>
    <col min="5391" max="5632" width="8.921875" style="184"/>
    <col min="5633" max="5634" width="22.61328125" style="184" customWidth="1"/>
    <col min="5635" max="5635" width="20" style="184" customWidth="1"/>
    <col min="5636" max="5646" width="13.61328125" style="184" customWidth="1"/>
    <col min="5647" max="5888" width="8.921875" style="184"/>
    <col min="5889" max="5890" width="22.61328125" style="184" customWidth="1"/>
    <col min="5891" max="5891" width="20" style="184" customWidth="1"/>
    <col min="5892" max="5902" width="13.61328125" style="184" customWidth="1"/>
    <col min="5903" max="6144" width="8.921875" style="184"/>
    <col min="6145" max="6146" width="22.61328125" style="184" customWidth="1"/>
    <col min="6147" max="6147" width="20" style="184" customWidth="1"/>
    <col min="6148" max="6158" width="13.61328125" style="184" customWidth="1"/>
    <col min="6159" max="6400" width="8.921875" style="184"/>
    <col min="6401" max="6402" width="22.61328125" style="184" customWidth="1"/>
    <col min="6403" max="6403" width="20" style="184" customWidth="1"/>
    <col min="6404" max="6414" width="13.61328125" style="184" customWidth="1"/>
    <col min="6415" max="6656" width="8.921875" style="184"/>
    <col min="6657" max="6658" width="22.61328125" style="184" customWidth="1"/>
    <col min="6659" max="6659" width="20" style="184" customWidth="1"/>
    <col min="6660" max="6670" width="13.61328125" style="184" customWidth="1"/>
    <col min="6671" max="6912" width="8.921875" style="184"/>
    <col min="6913" max="6914" width="22.61328125" style="184" customWidth="1"/>
    <col min="6915" max="6915" width="20" style="184" customWidth="1"/>
    <col min="6916" max="6926" width="13.61328125" style="184" customWidth="1"/>
    <col min="6927" max="7168" width="8.921875" style="184"/>
    <col min="7169" max="7170" width="22.61328125" style="184" customWidth="1"/>
    <col min="7171" max="7171" width="20" style="184" customWidth="1"/>
    <col min="7172" max="7182" width="13.61328125" style="184" customWidth="1"/>
    <col min="7183" max="7424" width="8.921875" style="184"/>
    <col min="7425" max="7426" width="22.61328125" style="184" customWidth="1"/>
    <col min="7427" max="7427" width="20" style="184" customWidth="1"/>
    <col min="7428" max="7438" width="13.61328125" style="184" customWidth="1"/>
    <col min="7439" max="7680" width="8.921875" style="184"/>
    <col min="7681" max="7682" width="22.61328125" style="184" customWidth="1"/>
    <col min="7683" max="7683" width="20" style="184" customWidth="1"/>
    <col min="7684" max="7694" width="13.61328125" style="184" customWidth="1"/>
    <col min="7695" max="7936" width="8.921875" style="184"/>
    <col min="7937" max="7938" width="22.61328125" style="184" customWidth="1"/>
    <col min="7939" max="7939" width="20" style="184" customWidth="1"/>
    <col min="7940" max="7950" width="13.61328125" style="184" customWidth="1"/>
    <col min="7951" max="8192" width="8.921875" style="184"/>
    <col min="8193" max="8194" width="22.61328125" style="184" customWidth="1"/>
    <col min="8195" max="8195" width="20" style="184" customWidth="1"/>
    <col min="8196" max="8206" width="13.61328125" style="184" customWidth="1"/>
    <col min="8207" max="8448" width="8.921875" style="184"/>
    <col min="8449" max="8450" width="22.61328125" style="184" customWidth="1"/>
    <col min="8451" max="8451" width="20" style="184" customWidth="1"/>
    <col min="8452" max="8462" width="13.61328125" style="184" customWidth="1"/>
    <col min="8463" max="8704" width="8.921875" style="184"/>
    <col min="8705" max="8706" width="22.61328125" style="184" customWidth="1"/>
    <col min="8707" max="8707" width="20" style="184" customWidth="1"/>
    <col min="8708" max="8718" width="13.61328125" style="184" customWidth="1"/>
    <col min="8719" max="8960" width="8.921875" style="184"/>
    <col min="8961" max="8962" width="22.61328125" style="184" customWidth="1"/>
    <col min="8963" max="8963" width="20" style="184" customWidth="1"/>
    <col min="8964" max="8974" width="13.61328125" style="184" customWidth="1"/>
    <col min="8975" max="9216" width="8.921875" style="184"/>
    <col min="9217" max="9218" width="22.61328125" style="184" customWidth="1"/>
    <col min="9219" max="9219" width="20" style="184" customWidth="1"/>
    <col min="9220" max="9230" width="13.61328125" style="184" customWidth="1"/>
    <col min="9231" max="9472" width="8.921875" style="184"/>
    <col min="9473" max="9474" width="22.61328125" style="184" customWidth="1"/>
    <col min="9475" max="9475" width="20" style="184" customWidth="1"/>
    <col min="9476" max="9486" width="13.61328125" style="184" customWidth="1"/>
    <col min="9487" max="9728" width="8.921875" style="184"/>
    <col min="9729" max="9730" width="22.61328125" style="184" customWidth="1"/>
    <col min="9731" max="9731" width="20" style="184" customWidth="1"/>
    <col min="9732" max="9742" width="13.61328125" style="184" customWidth="1"/>
    <col min="9743" max="9984" width="8.921875" style="184"/>
    <col min="9985" max="9986" width="22.61328125" style="184" customWidth="1"/>
    <col min="9987" max="9987" width="20" style="184" customWidth="1"/>
    <col min="9988" max="9998" width="13.61328125" style="184" customWidth="1"/>
    <col min="9999" max="10240" width="8.921875" style="184"/>
    <col min="10241" max="10242" width="22.61328125" style="184" customWidth="1"/>
    <col min="10243" max="10243" width="20" style="184" customWidth="1"/>
    <col min="10244" max="10254" width="13.61328125" style="184" customWidth="1"/>
    <col min="10255" max="10496" width="8.921875" style="184"/>
    <col min="10497" max="10498" width="22.61328125" style="184" customWidth="1"/>
    <col min="10499" max="10499" width="20" style="184" customWidth="1"/>
    <col min="10500" max="10510" width="13.61328125" style="184" customWidth="1"/>
    <col min="10511" max="10752" width="8.921875" style="184"/>
    <col min="10753" max="10754" width="22.61328125" style="184" customWidth="1"/>
    <col min="10755" max="10755" width="20" style="184" customWidth="1"/>
    <col min="10756" max="10766" width="13.61328125" style="184" customWidth="1"/>
    <col min="10767" max="11008" width="8.921875" style="184"/>
    <col min="11009" max="11010" width="22.61328125" style="184" customWidth="1"/>
    <col min="11011" max="11011" width="20" style="184" customWidth="1"/>
    <col min="11012" max="11022" width="13.61328125" style="184" customWidth="1"/>
    <col min="11023" max="11264" width="8.921875" style="184"/>
    <col min="11265" max="11266" width="22.61328125" style="184" customWidth="1"/>
    <col min="11267" max="11267" width="20" style="184" customWidth="1"/>
    <col min="11268" max="11278" width="13.61328125" style="184" customWidth="1"/>
    <col min="11279" max="11520" width="8.921875" style="184"/>
    <col min="11521" max="11522" width="22.61328125" style="184" customWidth="1"/>
    <col min="11523" max="11523" width="20" style="184" customWidth="1"/>
    <col min="11524" max="11534" width="13.61328125" style="184" customWidth="1"/>
    <col min="11535" max="11776" width="8.921875" style="184"/>
    <col min="11777" max="11778" width="22.61328125" style="184" customWidth="1"/>
    <col min="11779" max="11779" width="20" style="184" customWidth="1"/>
    <col min="11780" max="11790" width="13.61328125" style="184" customWidth="1"/>
    <col min="11791" max="12032" width="8.921875" style="184"/>
    <col min="12033" max="12034" width="22.61328125" style="184" customWidth="1"/>
    <col min="12035" max="12035" width="20" style="184" customWidth="1"/>
    <col min="12036" max="12046" width="13.61328125" style="184" customWidth="1"/>
    <col min="12047" max="12288" width="8.921875" style="184"/>
    <col min="12289" max="12290" width="22.61328125" style="184" customWidth="1"/>
    <col min="12291" max="12291" width="20" style="184" customWidth="1"/>
    <col min="12292" max="12302" width="13.61328125" style="184" customWidth="1"/>
    <col min="12303" max="12544" width="8.921875" style="184"/>
    <col min="12545" max="12546" width="22.61328125" style="184" customWidth="1"/>
    <col min="12547" max="12547" width="20" style="184" customWidth="1"/>
    <col min="12548" max="12558" width="13.61328125" style="184" customWidth="1"/>
    <col min="12559" max="12800" width="8.921875" style="184"/>
    <col min="12801" max="12802" width="22.61328125" style="184" customWidth="1"/>
    <col min="12803" max="12803" width="20" style="184" customWidth="1"/>
    <col min="12804" max="12814" width="13.61328125" style="184" customWidth="1"/>
    <col min="12815" max="13056" width="8.921875" style="184"/>
    <col min="13057" max="13058" width="22.61328125" style="184" customWidth="1"/>
    <col min="13059" max="13059" width="20" style="184" customWidth="1"/>
    <col min="13060" max="13070" width="13.61328125" style="184" customWidth="1"/>
    <col min="13071" max="13312" width="8.921875" style="184"/>
    <col min="13313" max="13314" width="22.61328125" style="184" customWidth="1"/>
    <col min="13315" max="13315" width="20" style="184" customWidth="1"/>
    <col min="13316" max="13326" width="13.61328125" style="184" customWidth="1"/>
    <col min="13327" max="13568" width="8.921875" style="184"/>
    <col min="13569" max="13570" width="22.61328125" style="184" customWidth="1"/>
    <col min="13571" max="13571" width="20" style="184" customWidth="1"/>
    <col min="13572" max="13582" width="13.61328125" style="184" customWidth="1"/>
    <col min="13583" max="13824" width="8.921875" style="184"/>
    <col min="13825" max="13826" width="22.61328125" style="184" customWidth="1"/>
    <col min="13827" max="13827" width="20" style="184" customWidth="1"/>
    <col min="13828" max="13838" width="13.61328125" style="184" customWidth="1"/>
    <col min="13839" max="14080" width="8.921875" style="184"/>
    <col min="14081" max="14082" width="22.61328125" style="184" customWidth="1"/>
    <col min="14083" max="14083" width="20" style="184" customWidth="1"/>
    <col min="14084" max="14094" width="13.61328125" style="184" customWidth="1"/>
    <col min="14095" max="14336" width="8.921875" style="184"/>
    <col min="14337" max="14338" width="22.61328125" style="184" customWidth="1"/>
    <col min="14339" max="14339" width="20" style="184" customWidth="1"/>
    <col min="14340" max="14350" width="13.61328125" style="184" customWidth="1"/>
    <col min="14351" max="14592" width="8.921875" style="184"/>
    <col min="14593" max="14594" width="22.61328125" style="184" customWidth="1"/>
    <col min="14595" max="14595" width="20" style="184" customWidth="1"/>
    <col min="14596" max="14606" width="13.61328125" style="184" customWidth="1"/>
    <col min="14607" max="14848" width="8.921875" style="184"/>
    <col min="14849" max="14850" width="22.61328125" style="184" customWidth="1"/>
    <col min="14851" max="14851" width="20" style="184" customWidth="1"/>
    <col min="14852" max="14862" width="13.61328125" style="184" customWidth="1"/>
    <col min="14863" max="15104" width="8.921875" style="184"/>
    <col min="15105" max="15106" width="22.61328125" style="184" customWidth="1"/>
    <col min="15107" max="15107" width="20" style="184" customWidth="1"/>
    <col min="15108" max="15118" width="13.61328125" style="184" customWidth="1"/>
    <col min="15119" max="15360" width="8.921875" style="184"/>
    <col min="15361" max="15362" width="22.61328125" style="184" customWidth="1"/>
    <col min="15363" max="15363" width="20" style="184" customWidth="1"/>
    <col min="15364" max="15374" width="13.61328125" style="184" customWidth="1"/>
    <col min="15375" max="15616" width="8.921875" style="184"/>
    <col min="15617" max="15618" width="22.61328125" style="184" customWidth="1"/>
    <col min="15619" max="15619" width="20" style="184" customWidth="1"/>
    <col min="15620" max="15630" width="13.61328125" style="184" customWidth="1"/>
    <col min="15631" max="15872" width="8.921875" style="184"/>
    <col min="15873" max="15874" width="22.61328125" style="184" customWidth="1"/>
    <col min="15875" max="15875" width="20" style="184" customWidth="1"/>
    <col min="15876" max="15886" width="13.61328125" style="184" customWidth="1"/>
    <col min="15887" max="16128" width="8.921875" style="184"/>
    <col min="16129" max="16130" width="22.61328125" style="184" customWidth="1"/>
    <col min="16131" max="16131" width="20" style="184" customWidth="1"/>
    <col min="16132" max="16142" width="13.61328125" style="184" customWidth="1"/>
    <col min="16143" max="16384" width="8.921875" style="184"/>
  </cols>
  <sheetData>
    <row r="1" spans="1:9" ht="38.25" customHeight="1" x14ac:dyDescent="0.35">
      <c r="A1" s="198" t="s">
        <v>298</v>
      </c>
      <c r="B1" s="198"/>
      <c r="C1" s="198"/>
      <c r="D1" s="198"/>
      <c r="E1" s="198"/>
      <c r="F1" s="198"/>
      <c r="G1" s="198"/>
      <c r="H1" s="222"/>
    </row>
    <row r="2" spans="1:9" ht="14.6" thickBot="1" x14ac:dyDescent="0.4"/>
    <row r="3" spans="1:9" x14ac:dyDescent="0.35">
      <c r="A3" s="224" t="s">
        <v>2</v>
      </c>
      <c r="B3" s="225" t="s">
        <v>90</v>
      </c>
      <c r="C3" s="225" t="s">
        <v>91</v>
      </c>
      <c r="D3" s="225" t="s">
        <v>81</v>
      </c>
      <c r="E3" s="225" t="s">
        <v>92</v>
      </c>
      <c r="F3" s="225" t="s">
        <v>93</v>
      </c>
      <c r="G3" s="225" t="s">
        <v>89</v>
      </c>
    </row>
    <row r="4" spans="1:9" ht="14.6" thickBot="1" x14ac:dyDescent="0.4">
      <c r="A4" s="226"/>
      <c r="B4" s="227"/>
      <c r="C4" s="227"/>
      <c r="D4" s="227"/>
      <c r="E4" s="227"/>
      <c r="F4" s="227"/>
      <c r="G4" s="227"/>
    </row>
    <row r="5" spans="1:9" ht="14.6" thickBot="1" x14ac:dyDescent="0.4">
      <c r="A5" s="228" t="s">
        <v>152</v>
      </c>
      <c r="B5" s="229"/>
      <c r="C5" s="229"/>
      <c r="D5" s="229"/>
      <c r="E5" s="229"/>
      <c r="F5" s="229"/>
      <c r="G5" s="230"/>
      <c r="H5" s="231"/>
      <c r="I5" s="231"/>
    </row>
    <row r="6" spans="1:9" ht="14.6" thickBot="1" x14ac:dyDescent="0.4">
      <c r="A6" s="197" t="s">
        <v>7</v>
      </c>
      <c r="B6" s="171">
        <v>23.240434597186265</v>
      </c>
      <c r="C6" s="171">
        <v>67.187262770148422</v>
      </c>
      <c r="D6" s="171">
        <v>10.001226012014056</v>
      </c>
      <c r="E6" s="171">
        <v>8.8926793870177545E-2</v>
      </c>
      <c r="F6" s="171">
        <v>0.53695945516160282</v>
      </c>
      <c r="G6" s="171">
        <v>0.59882472899871086</v>
      </c>
    </row>
    <row r="7" spans="1:9" ht="14.6" thickBot="1" x14ac:dyDescent="0.4">
      <c r="A7" s="197" t="s">
        <v>8</v>
      </c>
      <c r="B7" s="171">
        <v>59.777607184902259</v>
      </c>
      <c r="C7" s="171">
        <v>34.394933844064923</v>
      </c>
      <c r="D7" s="171">
        <v>1.0181960516024628</v>
      </c>
      <c r="E7" s="171">
        <v>0</v>
      </c>
      <c r="F7" s="171">
        <v>0.14959182369628343</v>
      </c>
      <c r="G7" s="171">
        <v>4.6596710957343257</v>
      </c>
    </row>
    <row r="8" spans="1:9" ht="14.6" thickBot="1" x14ac:dyDescent="0.4">
      <c r="A8" s="197" t="s">
        <v>9</v>
      </c>
      <c r="B8" s="171">
        <v>85.59274877479541</v>
      </c>
      <c r="C8" s="171">
        <v>13.227550226294349</v>
      </c>
      <c r="D8" s="171">
        <v>1.3141619245416545</v>
      </c>
      <c r="E8" s="171">
        <v>0</v>
      </c>
      <c r="F8" s="171">
        <v>0.2856236080105588</v>
      </c>
      <c r="G8" s="171">
        <v>8.0268286655820864E-2</v>
      </c>
    </row>
    <row r="9" spans="1:9" ht="14.6" thickBot="1" x14ac:dyDescent="0.4">
      <c r="A9" s="197" t="s">
        <v>10</v>
      </c>
      <c r="B9" s="171">
        <v>71.277402609439548</v>
      </c>
      <c r="C9" s="171">
        <v>26.655263743072577</v>
      </c>
      <c r="D9" s="171">
        <v>0.66535021894626734</v>
      </c>
      <c r="E9" s="171">
        <v>0.72150497898983679</v>
      </c>
      <c r="F9" s="171">
        <v>1.3040858878780845</v>
      </c>
      <c r="G9" s="171">
        <v>0.25899961022204654</v>
      </c>
    </row>
    <row r="10" spans="1:9" ht="14.6" thickBot="1" x14ac:dyDescent="0.4">
      <c r="A10" s="197" t="s">
        <v>11</v>
      </c>
      <c r="B10" s="171">
        <v>50.019697237172224</v>
      </c>
      <c r="C10" s="171">
        <v>47.057657373291306</v>
      </c>
      <c r="D10" s="171">
        <v>0.85757245604226839</v>
      </c>
      <c r="E10" s="171">
        <v>0.24021522795797604</v>
      </c>
      <c r="F10" s="171">
        <v>1.9547805081123015</v>
      </c>
      <c r="G10" s="171">
        <v>0.42000041603550836</v>
      </c>
    </row>
    <row r="11" spans="1:9" ht="14.6" thickBot="1" x14ac:dyDescent="0.4">
      <c r="A11" s="197" t="s">
        <v>12</v>
      </c>
      <c r="B11" s="171">
        <v>39.53178717547943</v>
      </c>
      <c r="C11" s="171">
        <v>58.077557531808488</v>
      </c>
      <c r="D11" s="171">
        <v>1.7024517270438209</v>
      </c>
      <c r="E11" s="171">
        <v>1.0099542882273975</v>
      </c>
      <c r="F11" s="171">
        <v>0.15278162454604996</v>
      </c>
      <c r="G11" s="171">
        <v>4.1385058138931223E-2</v>
      </c>
    </row>
    <row r="12" spans="1:9" ht="14.6" thickBot="1" x14ac:dyDescent="0.4">
      <c r="A12" s="197" t="s">
        <v>13</v>
      </c>
      <c r="B12" s="171">
        <v>78.795009453170749</v>
      </c>
      <c r="C12" s="171">
        <v>15.805071552718033</v>
      </c>
      <c r="D12" s="171">
        <v>2.9876987609834762</v>
      </c>
      <c r="E12" s="171">
        <v>0</v>
      </c>
      <c r="F12" s="171">
        <v>1.735511736326814</v>
      </c>
      <c r="G12" s="171">
        <v>3.0715994130371342</v>
      </c>
    </row>
    <row r="13" spans="1:9" x14ac:dyDescent="0.35">
      <c r="A13" s="197" t="s">
        <v>14</v>
      </c>
      <c r="B13" s="171">
        <v>24.852008072163372</v>
      </c>
      <c r="C13" s="171">
        <v>75.147991927836628</v>
      </c>
      <c r="D13" s="171">
        <v>0</v>
      </c>
      <c r="E13" s="171">
        <v>0</v>
      </c>
      <c r="F13" s="171">
        <v>0</v>
      </c>
      <c r="G13" s="171">
        <v>0</v>
      </c>
    </row>
    <row r="14" spans="1:9" ht="14.6" thickBot="1" x14ac:dyDescent="0.4">
      <c r="A14" s="197" t="s">
        <v>214</v>
      </c>
      <c r="B14" s="171">
        <v>6.4411244728086254</v>
      </c>
      <c r="C14" s="171">
        <v>93.55887552719139</v>
      </c>
      <c r="D14" s="171">
        <v>0</v>
      </c>
      <c r="E14" s="171">
        <v>0</v>
      </c>
      <c r="F14" s="171">
        <v>0</v>
      </c>
      <c r="G14" s="171">
        <v>0</v>
      </c>
    </row>
    <row r="15" spans="1:9" ht="14.6" thickBot="1" x14ac:dyDescent="0.4">
      <c r="A15" s="197" t="s">
        <v>31</v>
      </c>
      <c r="B15" s="171">
        <v>82.379329187872855</v>
      </c>
      <c r="C15" s="171">
        <v>17.620670812127123</v>
      </c>
      <c r="D15" s="171">
        <v>0</v>
      </c>
      <c r="E15" s="171">
        <v>0</v>
      </c>
      <c r="F15" s="171">
        <v>1.2379486887592999</v>
      </c>
      <c r="G15" s="171">
        <v>0</v>
      </c>
    </row>
    <row r="16" spans="1:9" ht="14.6" thickBot="1" x14ac:dyDescent="0.4">
      <c r="A16" s="197" t="s">
        <v>215</v>
      </c>
      <c r="B16" s="171">
        <v>60.471842381189191</v>
      </c>
      <c r="C16" s="171">
        <v>32.065187465321564</v>
      </c>
      <c r="D16" s="171">
        <v>6.5104084518509939</v>
      </c>
      <c r="E16" s="171">
        <v>0</v>
      </c>
      <c r="F16" s="171">
        <v>0.94732631539174073</v>
      </c>
      <c r="G16" s="171">
        <v>3.540453979916125E-2</v>
      </c>
    </row>
    <row r="17" spans="1:7" ht="14.6" thickBot="1" x14ac:dyDescent="0.4">
      <c r="A17" s="197" t="s">
        <v>216</v>
      </c>
      <c r="B17" s="171">
        <v>66.842751604172861</v>
      </c>
      <c r="C17" s="171">
        <v>29.617846448473966</v>
      </c>
      <c r="D17" s="171">
        <v>0.45218994140137853</v>
      </c>
      <c r="E17" s="171">
        <v>0.55921671568911702</v>
      </c>
      <c r="F17" s="171">
        <v>2.4459651163714153</v>
      </c>
      <c r="G17" s="171">
        <v>1.0378953947661194</v>
      </c>
    </row>
    <row r="18" spans="1:7" ht="14.6" thickBot="1" x14ac:dyDescent="0.4">
      <c r="A18" s="197" t="s">
        <v>217</v>
      </c>
      <c r="B18" s="171">
        <v>25.260378315770144</v>
      </c>
      <c r="C18" s="171">
        <v>74.739621684229789</v>
      </c>
      <c r="D18" s="171">
        <v>0.47546243653300879</v>
      </c>
      <c r="E18" s="171">
        <v>0.42002048446619156</v>
      </c>
      <c r="F18" s="171">
        <v>0</v>
      </c>
      <c r="G18" s="171">
        <v>0</v>
      </c>
    </row>
    <row r="19" spans="1:7" ht="14.6" thickBot="1" x14ac:dyDescent="0.4">
      <c r="A19" s="197" t="s">
        <v>229</v>
      </c>
      <c r="B19" s="171">
        <v>34.489603631433511</v>
      </c>
      <c r="C19" s="171">
        <v>38.681384467277908</v>
      </c>
      <c r="D19" s="171">
        <v>25.524387307618813</v>
      </c>
      <c r="E19" s="171">
        <v>0.39627032261091877</v>
      </c>
      <c r="F19" s="171">
        <v>1.3387855998128535</v>
      </c>
      <c r="G19" s="171">
        <v>3.545613804476011</v>
      </c>
    </row>
    <row r="20" spans="1:7" ht="14.6" thickBot="1" x14ac:dyDescent="0.4">
      <c r="A20" s="197" t="s">
        <v>219</v>
      </c>
      <c r="B20" s="171">
        <v>83.209317263096409</v>
      </c>
      <c r="C20" s="171">
        <v>8.5757294067011482</v>
      </c>
      <c r="D20" s="171">
        <v>1.4674882908239306</v>
      </c>
      <c r="E20" s="171">
        <v>5.24627260924981</v>
      </c>
      <c r="F20" s="171">
        <v>4.9966355378382721</v>
      </c>
      <c r="G20" s="171">
        <v>6.2067176130389347E-2</v>
      </c>
    </row>
    <row r="21" spans="1:7" ht="14.6" thickBot="1" x14ac:dyDescent="0.4">
      <c r="A21" s="197" t="s">
        <v>220</v>
      </c>
      <c r="B21" s="171">
        <v>46.40008248833076</v>
      </c>
      <c r="C21" s="171">
        <v>42.714504048479156</v>
      </c>
      <c r="D21" s="171">
        <v>8.2908428112961321</v>
      </c>
      <c r="E21" s="171">
        <v>0</v>
      </c>
      <c r="F21" s="171">
        <v>3.9525676686287174</v>
      </c>
      <c r="G21" s="171">
        <v>0.92997598927352099</v>
      </c>
    </row>
    <row r="22" spans="1:7" ht="14.6" thickBot="1" x14ac:dyDescent="0.4">
      <c r="A22" s="197" t="s">
        <v>221</v>
      </c>
      <c r="B22" s="171">
        <v>69.821793173024886</v>
      </c>
      <c r="C22" s="171">
        <v>23.436712558585761</v>
      </c>
      <c r="D22" s="171">
        <v>4.1297392926549641</v>
      </c>
      <c r="E22" s="171">
        <v>0</v>
      </c>
      <c r="F22" s="171">
        <v>1.8913326667568773</v>
      </c>
      <c r="G22" s="171">
        <v>3.1787396559870862</v>
      </c>
    </row>
    <row r="23" spans="1:7" ht="14.6" thickBot="1" x14ac:dyDescent="0.4">
      <c r="A23" s="197" t="s">
        <v>222</v>
      </c>
      <c r="B23" s="171">
        <v>40.213359475030686</v>
      </c>
      <c r="C23" s="171">
        <v>52.618705603947568</v>
      </c>
      <c r="D23" s="171">
        <v>4.7493302300079963</v>
      </c>
      <c r="E23" s="171">
        <v>0</v>
      </c>
      <c r="F23" s="171">
        <v>2.4186046910137158</v>
      </c>
      <c r="G23" s="171">
        <v>0</v>
      </c>
    </row>
    <row r="24" spans="1:7" ht="14.6" thickBot="1" x14ac:dyDescent="0.4">
      <c r="A24" s="197" t="s">
        <v>223</v>
      </c>
      <c r="B24" s="171">
        <v>45.934802769217853</v>
      </c>
      <c r="C24" s="171">
        <v>40.818652894015401</v>
      </c>
      <c r="D24" s="171">
        <v>13.716933786128999</v>
      </c>
      <c r="E24" s="171">
        <v>5.383561618700309</v>
      </c>
      <c r="F24" s="171">
        <v>1.478438763384152</v>
      </c>
      <c r="G24" s="171">
        <v>0</v>
      </c>
    </row>
    <row r="25" spans="1:7" ht="14.6" thickBot="1" x14ac:dyDescent="0.4">
      <c r="A25" s="197" t="s">
        <v>15</v>
      </c>
      <c r="B25" s="171">
        <v>46.935022369097119</v>
      </c>
      <c r="C25" s="171">
        <v>51.308995054974282</v>
      </c>
      <c r="D25" s="171">
        <v>2.4624589706411517</v>
      </c>
      <c r="E25" s="171">
        <v>0</v>
      </c>
      <c r="F25" s="171">
        <v>1.1373488002627803</v>
      </c>
      <c r="G25" s="171">
        <v>0.66623439334923973</v>
      </c>
    </row>
    <row r="26" spans="1:7" ht="14.6" thickBot="1" x14ac:dyDescent="0.4">
      <c r="A26" s="176" t="s">
        <v>16</v>
      </c>
      <c r="B26" s="177"/>
      <c r="C26" s="177"/>
      <c r="D26" s="177"/>
      <c r="E26" s="177"/>
      <c r="F26" s="177"/>
      <c r="G26" s="177"/>
    </row>
    <row r="27" spans="1:7" ht="14.6" thickBot="1" x14ac:dyDescent="0.4">
      <c r="A27" s="175" t="s">
        <v>17</v>
      </c>
      <c r="B27" s="171">
        <v>51.68969813536539</v>
      </c>
      <c r="C27" s="171">
        <v>44.570409599193496</v>
      </c>
      <c r="D27" s="171">
        <v>3.0460009838642006</v>
      </c>
      <c r="E27" s="171">
        <v>0</v>
      </c>
      <c r="F27" s="171">
        <v>1.3231318542892547</v>
      </c>
      <c r="G27" s="171">
        <v>0.8259853056333134</v>
      </c>
    </row>
    <row r="28" spans="1:7" ht="14.6" thickBot="1" x14ac:dyDescent="0.4">
      <c r="A28" s="175" t="s">
        <v>38</v>
      </c>
      <c r="B28" s="171">
        <v>46.935022369097119</v>
      </c>
      <c r="C28" s="171">
        <v>51.308995054974282</v>
      </c>
      <c r="D28" s="171">
        <v>2.4624589706411517</v>
      </c>
      <c r="E28" s="171">
        <v>0</v>
      </c>
      <c r="F28" s="171">
        <v>1.1373488002627803</v>
      </c>
      <c r="G28" s="171">
        <v>0.66623439334923973</v>
      </c>
    </row>
    <row r="29" spans="1:7" ht="14.6" thickBot="1" x14ac:dyDescent="0.4">
      <c r="A29" s="175" t="s">
        <v>39</v>
      </c>
      <c r="B29" s="171">
        <v>55.821727619237805</v>
      </c>
      <c r="C29" s="171">
        <v>38.714272366784449</v>
      </c>
      <c r="D29" s="171">
        <v>3.5531255328864466</v>
      </c>
      <c r="E29" s="171">
        <v>0</v>
      </c>
      <c r="F29" s="171">
        <v>1.4845857776645037</v>
      </c>
      <c r="G29" s="171">
        <v>0.9648161138907938</v>
      </c>
    </row>
    <row r="30" spans="1:7" ht="14.6" thickBot="1" x14ac:dyDescent="0.4">
      <c r="A30" s="175" t="s">
        <v>20</v>
      </c>
      <c r="B30" s="171">
        <v>57.497411435473254</v>
      </c>
      <c r="C30" s="171">
        <v>37.138503657331093</v>
      </c>
      <c r="D30" s="171">
        <v>3.8801329655312196</v>
      </c>
      <c r="E30" s="171">
        <v>0.90006706833887884</v>
      </c>
      <c r="F30" s="171">
        <v>1.3346316386223536</v>
      </c>
      <c r="G30" s="171">
        <v>0.70048597663443313</v>
      </c>
    </row>
    <row r="31" spans="1:7" ht="14.6" thickBot="1" x14ac:dyDescent="0.4">
      <c r="A31" s="232" t="s">
        <v>94</v>
      </c>
      <c r="B31" s="233"/>
      <c r="C31" s="233"/>
      <c r="D31" s="233"/>
      <c r="E31" s="233"/>
      <c r="F31" s="233"/>
      <c r="G31" s="233"/>
    </row>
    <row r="32" spans="1:7" ht="14.6" thickBot="1" x14ac:dyDescent="0.4">
      <c r="A32" s="175" t="s">
        <v>28</v>
      </c>
      <c r="B32" s="171">
        <v>56.777832660553642</v>
      </c>
      <c r="C32" s="171">
        <v>37.97249831182183</v>
      </c>
      <c r="D32" s="171">
        <v>3.7470958453617151</v>
      </c>
      <c r="E32" s="171">
        <v>0.8681801130972201</v>
      </c>
      <c r="F32" s="171">
        <v>1.5222745487069291</v>
      </c>
      <c r="G32" s="171">
        <v>0.71750937263844849</v>
      </c>
    </row>
    <row r="33" spans="1:7" ht="14.6" thickBot="1" x14ac:dyDescent="0.4">
      <c r="A33" s="175" t="s">
        <v>41</v>
      </c>
      <c r="B33" s="171">
        <v>56.036738142283518</v>
      </c>
      <c r="C33" s="171">
        <v>39.446082751842312</v>
      </c>
      <c r="D33" s="171">
        <v>3.6130189443577883</v>
      </c>
      <c r="E33" s="171">
        <v>0.15591280593884052</v>
      </c>
      <c r="F33" s="171">
        <v>1.0089586782351294</v>
      </c>
      <c r="G33" s="171">
        <v>1.0313852822590324</v>
      </c>
    </row>
    <row r="34" spans="1:7" ht="14.6" thickBot="1" x14ac:dyDescent="0.4">
      <c r="A34" s="175" t="s">
        <v>29</v>
      </c>
      <c r="B34" s="171">
        <v>51.52029995701669</v>
      </c>
      <c r="C34" s="171">
        <v>44.900792718878272</v>
      </c>
      <c r="D34" s="171">
        <v>3.273561502362357</v>
      </c>
      <c r="E34" s="171">
        <v>0</v>
      </c>
      <c r="F34" s="171">
        <v>0.48011102289079638</v>
      </c>
      <c r="G34" s="171">
        <v>0.53775878774922004</v>
      </c>
    </row>
    <row r="35" spans="1:7" ht="14.6" thickBot="1" x14ac:dyDescent="0.4">
      <c r="A35" s="175" t="s">
        <v>225</v>
      </c>
      <c r="B35" s="171">
        <v>48.382421701652234</v>
      </c>
      <c r="C35" s="171">
        <v>46.900951660568793</v>
      </c>
      <c r="D35" s="171">
        <v>4.0298952439675819</v>
      </c>
      <c r="E35" s="171">
        <v>0</v>
      </c>
      <c r="F35" s="171">
        <v>2.8197719482601262</v>
      </c>
      <c r="G35" s="171">
        <v>0.31712811597965423</v>
      </c>
    </row>
    <row r="36" spans="1:7" ht="14.6" thickBot="1" x14ac:dyDescent="0.4">
      <c r="A36" s="175" t="s">
        <v>226</v>
      </c>
      <c r="B36" s="171">
        <v>45.424681003176396</v>
      </c>
      <c r="C36" s="171">
        <v>52.873477302084495</v>
      </c>
      <c r="D36" s="171">
        <v>1.7018416947391475</v>
      </c>
      <c r="E36" s="171">
        <v>0</v>
      </c>
      <c r="F36" s="171">
        <v>0</v>
      </c>
      <c r="G36" s="171">
        <v>0</v>
      </c>
    </row>
    <row r="37" spans="1:7" ht="14.6" thickBot="1" x14ac:dyDescent="0.4">
      <c r="A37" s="179" t="s">
        <v>30</v>
      </c>
      <c r="B37" s="171">
        <v>40.821987618429965</v>
      </c>
      <c r="C37" s="171">
        <v>58.894688045762933</v>
      </c>
      <c r="D37" s="171">
        <v>0</v>
      </c>
      <c r="E37" s="171">
        <v>0</v>
      </c>
      <c r="F37" s="171">
        <v>0</v>
      </c>
      <c r="G37" s="171">
        <v>0.28332433580711558</v>
      </c>
    </row>
    <row r="38" spans="1:7" ht="15" thickTop="1" thickBot="1" x14ac:dyDescent="0.4">
      <c r="A38" s="234" t="s">
        <v>5</v>
      </c>
      <c r="B38" s="181">
        <v>55.697727763233281</v>
      </c>
      <c r="C38" s="181">
        <v>39.441489201906755</v>
      </c>
      <c r="D38" s="181">
        <v>3.6216536587322379</v>
      </c>
      <c r="E38" s="181">
        <v>0.6211559163748227</v>
      </c>
      <c r="F38" s="181">
        <v>1.3310681062940248</v>
      </c>
      <c r="G38" s="181">
        <v>0.73937548126478148</v>
      </c>
    </row>
    <row r="39" spans="1:7" x14ac:dyDescent="0.35">
      <c r="B39" s="189" t="s">
        <v>231</v>
      </c>
    </row>
  </sheetData>
  <mergeCells count="11">
    <mergeCell ref="A5:G5"/>
    <mergeCell ref="A26:G26"/>
    <mergeCell ref="A31:G31"/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0B4-0B95-4AC6-9EEF-BAAE3D04D347}">
  <dimension ref="C8:I21"/>
  <sheetViews>
    <sheetView topLeftCell="A3" workbookViewId="0">
      <selection activeCell="C8" sqref="C8:F14"/>
    </sheetView>
  </sheetViews>
  <sheetFormatPr baseColWidth="10" defaultRowHeight="14.6" x14ac:dyDescent="0.4"/>
  <cols>
    <col min="5" max="5" width="21.53515625" customWidth="1"/>
    <col min="6" max="6" width="22.4609375" customWidth="1"/>
  </cols>
  <sheetData>
    <row r="8" spans="3:6" ht="15.75" customHeight="1" x14ac:dyDescent="0.4">
      <c r="C8" s="185" t="s">
        <v>299</v>
      </c>
      <c r="D8" s="185"/>
      <c r="E8" s="185"/>
      <c r="F8" s="185"/>
    </row>
    <row r="9" spans="3:6" x14ac:dyDescent="0.4">
      <c r="C9" s="185"/>
      <c r="D9" s="185"/>
      <c r="E9" s="185"/>
      <c r="F9" s="185"/>
    </row>
    <row r="10" spans="3:6" x14ac:dyDescent="0.4">
      <c r="C10" s="185"/>
      <c r="D10" s="185"/>
      <c r="E10" s="185"/>
      <c r="F10" s="185"/>
    </row>
    <row r="11" spans="3:6" x14ac:dyDescent="0.4">
      <c r="C11" s="185"/>
      <c r="D11" s="185"/>
      <c r="E11" s="185"/>
      <c r="F11" s="185"/>
    </row>
    <row r="12" spans="3:6" x14ac:dyDescent="0.4">
      <c r="C12" s="185"/>
      <c r="D12" s="185"/>
      <c r="E12" s="185"/>
      <c r="F12" s="185"/>
    </row>
    <row r="13" spans="3:6" x14ac:dyDescent="0.4">
      <c r="C13" s="185"/>
      <c r="D13" s="185"/>
      <c r="E13" s="185"/>
      <c r="F13" s="185"/>
    </row>
    <row r="14" spans="3:6" x14ac:dyDescent="0.4">
      <c r="C14" s="185"/>
      <c r="D14" s="185"/>
      <c r="E14" s="185"/>
      <c r="F14" s="185"/>
    </row>
    <row r="21" spans="9:9" ht="15.45" x14ac:dyDescent="0.4">
      <c r="I21" s="83"/>
    </row>
  </sheetData>
  <mergeCells count="1">
    <mergeCell ref="C8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9923-4308-48FD-BB09-C848CD98D26F}">
  <dimension ref="A1:F32"/>
  <sheetViews>
    <sheetView workbookViewId="0">
      <selection activeCell="B9" sqref="B9"/>
    </sheetView>
  </sheetViews>
  <sheetFormatPr baseColWidth="10" defaultRowHeight="14.15" x14ac:dyDescent="0.35"/>
  <cols>
    <col min="1" max="1" width="32.53515625" style="184" customWidth="1"/>
    <col min="2" max="2" width="8.61328125" style="184" bestFit="1" customWidth="1"/>
    <col min="3" max="3" width="5.3046875" style="184" bestFit="1" customWidth="1"/>
    <col min="4" max="4" width="10.921875" style="184" bestFit="1" customWidth="1"/>
    <col min="5" max="5" width="9.61328125" style="184" bestFit="1" customWidth="1"/>
    <col min="6" max="6" width="6.23046875" style="184" bestFit="1" customWidth="1"/>
    <col min="7" max="16384" width="11.07421875" style="184"/>
  </cols>
  <sheetData>
    <row r="1" spans="1:6" x14ac:dyDescent="0.35">
      <c r="A1" s="198" t="s">
        <v>318</v>
      </c>
      <c r="B1" s="198"/>
      <c r="C1" s="198"/>
      <c r="D1" s="198"/>
      <c r="E1" s="198"/>
      <c r="F1" s="198"/>
    </row>
    <row r="3" spans="1:6" ht="29.6" customHeight="1" x14ac:dyDescent="0.35">
      <c r="A3" s="236" t="s">
        <v>2</v>
      </c>
      <c r="B3" s="236" t="s">
        <v>319</v>
      </c>
      <c r="C3" s="236"/>
      <c r="D3" s="236"/>
      <c r="E3" s="236"/>
      <c r="F3" s="236"/>
    </row>
    <row r="4" spans="1:6" x14ac:dyDescent="0.35">
      <c r="A4" s="236"/>
      <c r="B4" s="237" t="s">
        <v>234</v>
      </c>
      <c r="C4" s="237" t="s">
        <v>235</v>
      </c>
      <c r="D4" s="237" t="s">
        <v>236</v>
      </c>
      <c r="E4" s="237" t="s">
        <v>237</v>
      </c>
      <c r="F4" s="237" t="s">
        <v>0</v>
      </c>
    </row>
    <row r="5" spans="1:6" x14ac:dyDescent="0.35">
      <c r="A5" s="240" t="s">
        <v>152</v>
      </c>
      <c r="B5" s="240"/>
      <c r="C5" s="240"/>
      <c r="D5" s="240"/>
      <c r="E5" s="240"/>
      <c r="F5" s="240"/>
    </row>
    <row r="6" spans="1:6" x14ac:dyDescent="0.35">
      <c r="A6" s="188" t="s">
        <v>7</v>
      </c>
      <c r="B6" s="238">
        <v>8.5124976801311121</v>
      </c>
      <c r="C6" s="238">
        <v>68.212670943266573</v>
      </c>
      <c r="D6" s="238">
        <v>21.715632758437483</v>
      </c>
      <c r="E6" s="238">
        <v>1.5591986181649011</v>
      </c>
      <c r="F6" s="238">
        <v>100.00000000000006</v>
      </c>
    </row>
    <row r="7" spans="1:6" x14ac:dyDescent="0.35">
      <c r="A7" s="188" t="s">
        <v>8</v>
      </c>
      <c r="B7" s="238">
        <v>42.705585075763288</v>
      </c>
      <c r="C7" s="238">
        <v>44.187037089089415</v>
      </c>
      <c r="D7" s="238">
        <v>10.261807375378289</v>
      </c>
      <c r="E7" s="238">
        <v>2.8455704597688265</v>
      </c>
      <c r="F7" s="238">
        <v>99.999999999999801</v>
      </c>
    </row>
    <row r="8" spans="1:6" x14ac:dyDescent="0.35">
      <c r="A8" s="188" t="s">
        <v>9</v>
      </c>
      <c r="B8" s="238">
        <v>40.701805141637912</v>
      </c>
      <c r="C8" s="238">
        <v>43.195950114615933</v>
      </c>
      <c r="D8" s="238">
        <v>14.519459664589309</v>
      </c>
      <c r="E8" s="238">
        <v>1.5827850791565952</v>
      </c>
      <c r="F8" s="238">
        <v>99.999999999999744</v>
      </c>
    </row>
    <row r="9" spans="1:6" x14ac:dyDescent="0.35">
      <c r="A9" s="188" t="s">
        <v>10</v>
      </c>
      <c r="B9" s="238">
        <v>58.593851890049251</v>
      </c>
      <c r="C9" s="238">
        <v>40.006900762243241</v>
      </c>
      <c r="D9" s="238">
        <v>1.3992473477076099</v>
      </c>
      <c r="E9" s="238">
        <v>0</v>
      </c>
      <c r="F9" s="238">
        <v>100.00000000000011</v>
      </c>
    </row>
    <row r="10" spans="1:6" x14ac:dyDescent="0.35">
      <c r="A10" s="188" t="s">
        <v>11</v>
      </c>
      <c r="B10" s="238">
        <v>46.868785649382218</v>
      </c>
      <c r="C10" s="238">
        <v>49.059781924436138</v>
      </c>
      <c r="D10" s="238">
        <v>3.4910850188369111</v>
      </c>
      <c r="E10" s="238">
        <v>0.58034740734496404</v>
      </c>
      <c r="F10" s="238">
        <v>100.00000000000023</v>
      </c>
    </row>
    <row r="11" spans="1:6" x14ac:dyDescent="0.35">
      <c r="A11" s="188" t="s">
        <v>12</v>
      </c>
      <c r="B11" s="238">
        <v>37.04631554840617</v>
      </c>
      <c r="C11" s="238">
        <v>16.302477290548538</v>
      </c>
      <c r="D11" s="238">
        <v>31.399735104781108</v>
      </c>
      <c r="E11" s="238">
        <v>15.25147205626409</v>
      </c>
      <c r="F11" s="238">
        <v>99.999999999999901</v>
      </c>
    </row>
    <row r="12" spans="1:6" x14ac:dyDescent="0.35">
      <c r="A12" s="188" t="s">
        <v>13</v>
      </c>
      <c r="B12" s="238">
        <v>34.224087158482163</v>
      </c>
      <c r="C12" s="238">
        <v>49.89453064847077</v>
      </c>
      <c r="D12" s="238">
        <v>12.230691440780827</v>
      </c>
      <c r="E12" s="238">
        <v>3.650690752266105</v>
      </c>
      <c r="F12" s="238">
        <v>99.999999999999858</v>
      </c>
    </row>
    <row r="13" spans="1:6" x14ac:dyDescent="0.35">
      <c r="A13" s="188" t="s">
        <v>14</v>
      </c>
      <c r="B13" s="238">
        <v>33.941681004870382</v>
      </c>
      <c r="C13" s="238">
        <v>15.79692006572011</v>
      </c>
      <c r="D13" s="238">
        <v>28.271245473106742</v>
      </c>
      <c r="E13" s="238">
        <v>21.990153456302565</v>
      </c>
      <c r="F13" s="238">
        <v>99.999999999999801</v>
      </c>
    </row>
    <row r="14" spans="1:6" x14ac:dyDescent="0.35">
      <c r="A14" s="188" t="s">
        <v>214</v>
      </c>
      <c r="B14" s="238">
        <v>20.149441358442424</v>
      </c>
      <c r="C14" s="238">
        <v>38.625386962887987</v>
      </c>
      <c r="D14" s="238">
        <v>18.604084232053612</v>
      </c>
      <c r="E14" s="238">
        <v>22.621087446616308</v>
      </c>
      <c r="F14" s="238">
        <v>100.00000000000034</v>
      </c>
    </row>
    <row r="15" spans="1:6" x14ac:dyDescent="0.35">
      <c r="A15" s="188" t="s">
        <v>31</v>
      </c>
      <c r="B15" s="238">
        <v>69.452744913396003</v>
      </c>
      <c r="C15" s="238">
        <v>25.670543335428995</v>
      </c>
      <c r="D15" s="238">
        <v>4.4989964748564892</v>
      </c>
      <c r="E15" s="238">
        <v>0.37771527631840884</v>
      </c>
      <c r="F15" s="238">
        <v>99.999999999999886</v>
      </c>
    </row>
    <row r="16" spans="1:6" x14ac:dyDescent="0.35">
      <c r="A16" s="188" t="s">
        <v>215</v>
      </c>
      <c r="B16" s="238">
        <v>66.402255743148146</v>
      </c>
      <c r="C16" s="238">
        <v>24.443222027492041</v>
      </c>
      <c r="D16" s="238">
        <v>6.5671780835907079</v>
      </c>
      <c r="E16" s="238">
        <v>2.5873441457691486</v>
      </c>
      <c r="F16" s="238">
        <v>100.00000000000004</v>
      </c>
    </row>
    <row r="17" spans="1:6" x14ac:dyDescent="0.35">
      <c r="A17" s="188" t="s">
        <v>216</v>
      </c>
      <c r="B17" s="238">
        <v>57.858268653833612</v>
      </c>
      <c r="C17" s="238">
        <v>26.404827640757972</v>
      </c>
      <c r="D17" s="238">
        <v>12.144633649678454</v>
      </c>
      <c r="E17" s="238">
        <v>3.5922700557301228</v>
      </c>
      <c r="F17" s="238">
        <v>100.00000000000016</v>
      </c>
    </row>
    <row r="18" spans="1:6" x14ac:dyDescent="0.35">
      <c r="A18" s="188" t="s">
        <v>217</v>
      </c>
      <c r="B18" s="238">
        <v>53.582396624331977</v>
      </c>
      <c r="C18" s="238">
        <v>38.387935643905713</v>
      </c>
      <c r="D18" s="238">
        <v>7.235471341932465</v>
      </c>
      <c r="E18" s="238">
        <v>0.79419638982979113</v>
      </c>
      <c r="F18" s="238">
        <v>99.999999999999943</v>
      </c>
    </row>
    <row r="19" spans="1:6" x14ac:dyDescent="0.35">
      <c r="A19" s="188" t="s">
        <v>229</v>
      </c>
      <c r="B19" s="238">
        <v>25.143169720669569</v>
      </c>
      <c r="C19" s="238">
        <v>34.107240953653218</v>
      </c>
      <c r="D19" s="238">
        <v>25.01909749315352</v>
      </c>
      <c r="E19" s="238">
        <v>15.730491832523807</v>
      </c>
      <c r="F19" s="238">
        <v>100.00000000000011</v>
      </c>
    </row>
    <row r="20" spans="1:6" x14ac:dyDescent="0.35">
      <c r="A20" s="188" t="s">
        <v>219</v>
      </c>
      <c r="B20" s="238">
        <v>46.30158080984652</v>
      </c>
      <c r="C20" s="238">
        <v>42.512288734228093</v>
      </c>
      <c r="D20" s="238">
        <v>9.7252067075675974</v>
      </c>
      <c r="E20" s="238">
        <v>1.4609237483577</v>
      </c>
      <c r="F20" s="238">
        <v>99.999999999999901</v>
      </c>
    </row>
    <row r="21" spans="1:6" x14ac:dyDescent="0.35">
      <c r="A21" s="188" t="s">
        <v>220</v>
      </c>
      <c r="B21" s="238">
        <v>50.274803925014488</v>
      </c>
      <c r="C21" s="238">
        <v>26.853976307898968</v>
      </c>
      <c r="D21" s="238">
        <v>13.930785607428945</v>
      </c>
      <c r="E21" s="238">
        <v>8.9404341596575492</v>
      </c>
      <c r="F21" s="238">
        <v>99.999999999999943</v>
      </c>
    </row>
    <row r="22" spans="1:6" x14ac:dyDescent="0.35">
      <c r="A22" s="188" t="s">
        <v>221</v>
      </c>
      <c r="B22" s="238">
        <v>36.091843664955128</v>
      </c>
      <c r="C22" s="238">
        <v>55.140043408657881</v>
      </c>
      <c r="D22" s="238">
        <v>6.1348625677330126</v>
      </c>
      <c r="E22" s="238">
        <v>2.6332503586539406</v>
      </c>
      <c r="F22" s="238">
        <v>99.999999999999957</v>
      </c>
    </row>
    <row r="23" spans="1:6" x14ac:dyDescent="0.35">
      <c r="A23" s="188" t="s">
        <v>222</v>
      </c>
      <c r="B23" s="238">
        <v>51.948253388578955</v>
      </c>
      <c r="C23" s="238">
        <v>29.55080098811445</v>
      </c>
      <c r="D23" s="238">
        <v>11.296529770542923</v>
      </c>
      <c r="E23" s="238">
        <v>7.2044158527636046</v>
      </c>
      <c r="F23" s="238">
        <v>99.999999999999929</v>
      </c>
    </row>
    <row r="24" spans="1:6" x14ac:dyDescent="0.35">
      <c r="A24" s="188" t="s">
        <v>223</v>
      </c>
      <c r="B24" s="238">
        <v>68.796039857520455</v>
      </c>
      <c r="C24" s="238">
        <v>20.521046026357574</v>
      </c>
      <c r="D24" s="238">
        <v>9.6582458806884048</v>
      </c>
      <c r="E24" s="238">
        <v>1.024668235433333</v>
      </c>
      <c r="F24" s="238">
        <v>99.999999999999787</v>
      </c>
    </row>
    <row r="25" spans="1:6" x14ac:dyDescent="0.35">
      <c r="A25" s="188" t="s">
        <v>15</v>
      </c>
      <c r="B25" s="238">
        <v>27.28729033839798</v>
      </c>
      <c r="C25" s="238">
        <v>39.000859821169477</v>
      </c>
      <c r="D25" s="238">
        <v>27.747556100302447</v>
      </c>
      <c r="E25" s="238">
        <v>5.9642937401299774</v>
      </c>
      <c r="F25" s="238">
        <v>99.999999999999886</v>
      </c>
    </row>
    <row r="26" spans="1:6" x14ac:dyDescent="0.35">
      <c r="A26" s="240" t="s">
        <v>16</v>
      </c>
      <c r="B26" s="240"/>
      <c r="C26" s="240"/>
      <c r="D26" s="240"/>
      <c r="E26" s="240"/>
      <c r="F26" s="240"/>
    </row>
    <row r="27" spans="1:6" x14ac:dyDescent="0.35">
      <c r="A27" s="162" t="s">
        <v>17</v>
      </c>
      <c r="B27" s="238">
        <v>36.5096327507597</v>
      </c>
      <c r="C27" s="238">
        <v>38.551875889259122</v>
      </c>
      <c r="D27" s="238">
        <v>19.731920413207849</v>
      </c>
      <c r="E27" s="238">
        <v>5.2065709467735592</v>
      </c>
      <c r="F27" s="238">
        <v>100.00000000000021</v>
      </c>
    </row>
    <row r="28" spans="1:6" x14ac:dyDescent="0.35">
      <c r="A28" s="162" t="s">
        <v>38</v>
      </c>
      <c r="B28" s="238">
        <v>27.28729033839798</v>
      </c>
      <c r="C28" s="238">
        <v>39.000859821169477</v>
      </c>
      <c r="D28" s="238">
        <v>27.747556100302447</v>
      </c>
      <c r="E28" s="238">
        <v>5.9642937401299774</v>
      </c>
      <c r="F28" s="238">
        <v>99.999999999999886</v>
      </c>
    </row>
    <row r="29" spans="1:6" x14ac:dyDescent="0.35">
      <c r="A29" s="162" t="s">
        <v>39</v>
      </c>
      <c r="B29" s="238">
        <v>45.262439035193132</v>
      </c>
      <c r="C29" s="238">
        <v>38.125751028012402</v>
      </c>
      <c r="D29" s="238">
        <v>12.124383924247098</v>
      </c>
      <c r="E29" s="238">
        <v>4.4874260125474263</v>
      </c>
      <c r="F29" s="238">
        <v>100.00000000000007</v>
      </c>
    </row>
    <row r="30" spans="1:6" x14ac:dyDescent="0.35">
      <c r="A30" s="162" t="s">
        <v>20</v>
      </c>
      <c r="B30" s="238">
        <v>44.196478062568936</v>
      </c>
      <c r="C30" s="238">
        <v>40.030222298313063</v>
      </c>
      <c r="D30" s="238">
        <v>12.118540420809007</v>
      </c>
      <c r="E30" s="238">
        <v>3.65475921830999</v>
      </c>
      <c r="F30" s="238">
        <v>100.00000000000101</v>
      </c>
    </row>
    <row r="31" spans="1:6" s="235" customFormat="1" x14ac:dyDescent="0.35">
      <c r="A31" s="241" t="s">
        <v>5</v>
      </c>
      <c r="B31" s="239">
        <v>41.648966779047164</v>
      </c>
      <c r="C31" s="239">
        <v>39.540280845706768</v>
      </c>
      <c r="D31" s="239">
        <v>14.641704430180042</v>
      </c>
      <c r="E31" s="239">
        <v>4.1690479450631557</v>
      </c>
      <c r="F31" s="239">
        <v>99.999999999997129</v>
      </c>
    </row>
    <row r="32" spans="1:6" s="70" customFormat="1" x14ac:dyDescent="0.4">
      <c r="A32" s="70" t="s">
        <v>231</v>
      </c>
    </row>
  </sheetData>
  <mergeCells count="5">
    <mergeCell ref="A1:F1"/>
    <mergeCell ref="A3:A4"/>
    <mergeCell ref="B3:F3"/>
    <mergeCell ref="A5:F5"/>
    <mergeCell ref="A26:F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40AB-9685-4736-A2F5-AB2A892AD3C6}">
  <dimension ref="A1:F32"/>
  <sheetViews>
    <sheetView workbookViewId="0">
      <selection activeCell="I9" sqref="I9"/>
    </sheetView>
  </sheetViews>
  <sheetFormatPr baseColWidth="10" defaultRowHeight="14.15" x14ac:dyDescent="0.35"/>
  <cols>
    <col min="1" max="1" width="13.84375" style="184" customWidth="1"/>
    <col min="2" max="16384" width="11.07421875" style="184"/>
  </cols>
  <sheetData>
    <row r="1" spans="1:6" ht="36.9" customHeight="1" x14ac:dyDescent="0.35">
      <c r="A1" s="198" t="s">
        <v>328</v>
      </c>
      <c r="B1" s="198"/>
      <c r="C1" s="198"/>
      <c r="D1" s="198"/>
      <c r="E1" s="198"/>
      <c r="F1" s="198"/>
    </row>
    <row r="2" spans="1:6" ht="14.6" thickBot="1" x14ac:dyDescent="0.4"/>
    <row r="3" spans="1:6" ht="33" customHeight="1" thickBot="1" x14ac:dyDescent="0.4">
      <c r="A3" s="120" t="s">
        <v>2</v>
      </c>
      <c r="B3" s="117" t="s">
        <v>233</v>
      </c>
      <c r="C3" s="118"/>
      <c r="D3" s="118"/>
      <c r="E3" s="118"/>
      <c r="F3" s="119"/>
    </row>
    <row r="4" spans="1:6" ht="14.6" thickBot="1" x14ac:dyDescent="0.4">
      <c r="A4" s="121"/>
      <c r="B4" s="51" t="s">
        <v>234</v>
      </c>
      <c r="C4" s="51" t="s">
        <v>235</v>
      </c>
      <c r="D4" s="51" t="s">
        <v>236</v>
      </c>
      <c r="E4" s="51" t="s">
        <v>237</v>
      </c>
      <c r="F4" s="51" t="s">
        <v>0</v>
      </c>
    </row>
    <row r="5" spans="1:6" ht="14.6" thickBot="1" x14ac:dyDescent="0.4">
      <c r="A5" s="125" t="s">
        <v>152</v>
      </c>
      <c r="B5" s="126"/>
      <c r="C5" s="126"/>
      <c r="D5" s="126"/>
      <c r="E5" s="126"/>
      <c r="F5" s="127"/>
    </row>
    <row r="6" spans="1:6" ht="14.6" thickBot="1" x14ac:dyDescent="0.4">
      <c r="A6" s="197" t="s">
        <v>7</v>
      </c>
      <c r="B6" s="15">
        <v>27.50393447281585</v>
      </c>
      <c r="C6" s="15">
        <v>62.303407340367741</v>
      </c>
      <c r="D6" s="15">
        <v>10.142061048900352</v>
      </c>
      <c r="E6" s="15">
        <v>5.0597137916170543E-2</v>
      </c>
      <c r="F6" s="15">
        <v>100.00000000000013</v>
      </c>
    </row>
    <row r="7" spans="1:6" ht="14.6" thickBot="1" x14ac:dyDescent="0.4">
      <c r="A7" s="197" t="s">
        <v>8</v>
      </c>
      <c r="B7" s="15">
        <v>60.632919800058104</v>
      </c>
      <c r="C7" s="15">
        <v>31.963057050372363</v>
      </c>
      <c r="D7" s="15">
        <v>7.4040231495693725</v>
      </c>
      <c r="E7" s="15">
        <v>0</v>
      </c>
      <c r="F7" s="15">
        <v>99.999999999999844</v>
      </c>
    </row>
    <row r="8" spans="1:6" ht="14.6" thickBot="1" x14ac:dyDescent="0.4">
      <c r="A8" s="197" t="s">
        <v>9</v>
      </c>
      <c r="B8" s="15">
        <v>51.074148674117694</v>
      </c>
      <c r="C8" s="15">
        <v>38.571986456551606</v>
      </c>
      <c r="D8" s="15">
        <v>9.8394371350381657</v>
      </c>
      <c r="E8" s="15">
        <v>0.51442773429226674</v>
      </c>
      <c r="F8" s="15">
        <v>99.999999999999744</v>
      </c>
    </row>
    <row r="9" spans="1:6" ht="14.6" thickBot="1" x14ac:dyDescent="0.4">
      <c r="A9" s="197" t="s">
        <v>10</v>
      </c>
      <c r="B9" s="15">
        <v>58.110371668766923</v>
      </c>
      <c r="C9" s="15">
        <v>40.346375598770408</v>
      </c>
      <c r="D9" s="15">
        <v>1.5432527324627432</v>
      </c>
      <c r="E9" s="15">
        <v>0</v>
      </c>
      <c r="F9" s="15">
        <v>100.00000000000009</v>
      </c>
    </row>
    <row r="10" spans="1:6" ht="14.6" thickBot="1" x14ac:dyDescent="0.4">
      <c r="A10" s="197" t="s">
        <v>11</v>
      </c>
      <c r="B10" s="15">
        <v>45.229366055093315</v>
      </c>
      <c r="C10" s="15">
        <v>50.845565929299319</v>
      </c>
      <c r="D10" s="15">
        <v>3.6381661219057069</v>
      </c>
      <c r="E10" s="15">
        <v>0.28690189370186253</v>
      </c>
      <c r="F10" s="15">
        <v>100.00000000000021</v>
      </c>
    </row>
    <row r="11" spans="1:6" ht="14.6" thickBot="1" x14ac:dyDescent="0.4">
      <c r="A11" s="197" t="s">
        <v>12</v>
      </c>
      <c r="B11" s="15">
        <v>38.602599537140613</v>
      </c>
      <c r="C11" s="15">
        <v>32.040541182884738</v>
      </c>
      <c r="D11" s="15">
        <v>26.708840405227434</v>
      </c>
      <c r="E11" s="15">
        <v>2.6480188747471254</v>
      </c>
      <c r="F11" s="15">
        <v>99.999999999999901</v>
      </c>
    </row>
    <row r="12" spans="1:6" ht="14.6" thickBot="1" x14ac:dyDescent="0.4">
      <c r="A12" s="197" t="s">
        <v>13</v>
      </c>
      <c r="B12" s="15">
        <v>38.079932895019638</v>
      </c>
      <c r="C12" s="15">
        <v>49.503460545725602</v>
      </c>
      <c r="D12" s="15">
        <v>9.8852053007431415</v>
      </c>
      <c r="E12" s="15">
        <v>2.5314012585114627</v>
      </c>
      <c r="F12" s="15">
        <v>99.999999999999844</v>
      </c>
    </row>
    <row r="13" spans="1:6" ht="14.6" thickBot="1" x14ac:dyDescent="0.4">
      <c r="A13" s="197" t="s">
        <v>14</v>
      </c>
      <c r="B13" s="15">
        <v>56.472277499791659</v>
      </c>
      <c r="C13" s="15">
        <v>21.380369372029143</v>
      </c>
      <c r="D13" s="15">
        <v>20.837371888830713</v>
      </c>
      <c r="E13" s="15">
        <v>1.3099812393483858</v>
      </c>
      <c r="F13" s="15">
        <v>99.999999999999915</v>
      </c>
    </row>
    <row r="14" spans="1:6" ht="14.6" thickBot="1" x14ac:dyDescent="0.4">
      <c r="A14" s="197" t="s">
        <v>214</v>
      </c>
      <c r="B14" s="15">
        <v>17.50064222351239</v>
      </c>
      <c r="C14" s="15">
        <v>27.66062409026296</v>
      </c>
      <c r="D14" s="15">
        <v>32.292979605751867</v>
      </c>
      <c r="E14" s="15">
        <v>22.545754080473031</v>
      </c>
      <c r="F14" s="15">
        <v>100.00000000000024</v>
      </c>
    </row>
    <row r="15" spans="1:6" ht="14.6" thickBot="1" x14ac:dyDescent="0.4">
      <c r="A15" s="197" t="s">
        <v>31</v>
      </c>
      <c r="B15" s="15">
        <v>67.687958520437235</v>
      </c>
      <c r="C15" s="15">
        <v>12.268990215788547</v>
      </c>
      <c r="D15" s="15">
        <v>15.188420708787454</v>
      </c>
      <c r="E15" s="15">
        <v>4.8546305549866737</v>
      </c>
      <c r="F15" s="15">
        <v>99.999999999999915</v>
      </c>
    </row>
    <row r="16" spans="1:6" ht="14.6" thickBot="1" x14ac:dyDescent="0.4">
      <c r="A16" s="197" t="s">
        <v>215</v>
      </c>
      <c r="B16" s="15">
        <v>85.900425504562648</v>
      </c>
      <c r="C16" s="15">
        <v>9.8441484142116114</v>
      </c>
      <c r="D16" s="15">
        <v>2.651330082407088</v>
      </c>
      <c r="E16" s="15">
        <v>1.6040959988187715</v>
      </c>
      <c r="F16" s="15">
        <v>100.00000000000013</v>
      </c>
    </row>
    <row r="17" spans="1:6" ht="14.6" thickBot="1" x14ac:dyDescent="0.4">
      <c r="A17" s="197" t="s">
        <v>216</v>
      </c>
      <c r="B17" s="15">
        <v>65.859143998823114</v>
      </c>
      <c r="C17" s="15">
        <v>27.159507379781132</v>
      </c>
      <c r="D17" s="15">
        <v>6.348762163737848</v>
      </c>
      <c r="E17" s="15">
        <v>0.63258645765809185</v>
      </c>
      <c r="F17" s="15">
        <v>100.00000000000018</v>
      </c>
    </row>
    <row r="18" spans="1:6" ht="14.6" thickBot="1" x14ac:dyDescent="0.4">
      <c r="A18" s="197" t="s">
        <v>217</v>
      </c>
      <c r="B18" s="15">
        <v>53.898675863084819</v>
      </c>
      <c r="C18" s="15">
        <v>40.528163762995668</v>
      </c>
      <c r="D18" s="15">
        <v>5.3335304680146089</v>
      </c>
      <c r="E18" s="15">
        <v>0.23962990590484035</v>
      </c>
      <c r="F18" s="15">
        <v>99.999999999999943</v>
      </c>
    </row>
    <row r="19" spans="1:6" ht="14.6" thickBot="1" x14ac:dyDescent="0.4">
      <c r="A19" s="197" t="s">
        <v>229</v>
      </c>
      <c r="B19" s="15">
        <v>67.699035960913747</v>
      </c>
      <c r="C19" s="15">
        <v>27.115593118065135</v>
      </c>
      <c r="D19" s="15">
        <v>4.5410235168082105</v>
      </c>
      <c r="E19" s="15">
        <v>0.64434740421293024</v>
      </c>
      <c r="F19" s="15">
        <v>100.00000000000003</v>
      </c>
    </row>
    <row r="20" spans="1:6" ht="14.6" thickBot="1" x14ac:dyDescent="0.4">
      <c r="A20" s="197" t="s">
        <v>219</v>
      </c>
      <c r="B20" s="15">
        <v>54.243595952065093</v>
      </c>
      <c r="C20" s="15">
        <v>40.573604119964934</v>
      </c>
      <c r="D20" s="15">
        <v>4.6003695328567229</v>
      </c>
      <c r="E20" s="15">
        <v>0.58243039511317618</v>
      </c>
      <c r="F20" s="15">
        <v>99.999999999999929</v>
      </c>
    </row>
    <row r="21" spans="1:6" ht="14.6" thickBot="1" x14ac:dyDescent="0.4">
      <c r="A21" s="197" t="s">
        <v>220</v>
      </c>
      <c r="B21" s="15">
        <v>66.514668871621311</v>
      </c>
      <c r="C21" s="15">
        <v>28.069517245872895</v>
      </c>
      <c r="D21" s="15">
        <v>5.0507552330165266</v>
      </c>
      <c r="E21" s="15">
        <v>0.36505864948923644</v>
      </c>
      <c r="F21" s="15">
        <v>99.999999999999972</v>
      </c>
    </row>
    <row r="22" spans="1:6" ht="14.6" thickBot="1" x14ac:dyDescent="0.4">
      <c r="A22" s="197" t="s">
        <v>221</v>
      </c>
      <c r="B22" s="15">
        <v>48.266573671798817</v>
      </c>
      <c r="C22" s="15">
        <v>48.248356922901984</v>
      </c>
      <c r="D22" s="15">
        <v>2.8849117515527558</v>
      </c>
      <c r="E22" s="15">
        <v>0.6001576537463974</v>
      </c>
      <c r="F22" s="15">
        <v>99.999999999999943</v>
      </c>
    </row>
    <row r="23" spans="1:6" ht="14.6" thickBot="1" x14ac:dyDescent="0.4">
      <c r="A23" s="197" t="s">
        <v>222</v>
      </c>
      <c r="B23" s="15">
        <v>57.828051860060384</v>
      </c>
      <c r="C23" s="15">
        <v>22.98089365634695</v>
      </c>
      <c r="D23" s="15">
        <v>12.914234215670046</v>
      </c>
      <c r="E23" s="15">
        <v>6.2768202679225782</v>
      </c>
      <c r="F23" s="15">
        <v>99.999999999999957</v>
      </c>
    </row>
    <row r="24" spans="1:6" ht="14.6" thickBot="1" x14ac:dyDescent="0.4">
      <c r="A24" s="197" t="s">
        <v>223</v>
      </c>
      <c r="B24" s="15">
        <v>67.253115276438308</v>
      </c>
      <c r="C24" s="15">
        <v>24.146903703426005</v>
      </c>
      <c r="D24" s="15">
        <v>7.7705274487456055</v>
      </c>
      <c r="E24" s="15">
        <v>0.82945357138983544</v>
      </c>
      <c r="F24" s="15">
        <v>99.999999999999758</v>
      </c>
    </row>
    <row r="25" spans="1:6" ht="14.6" thickBot="1" x14ac:dyDescent="0.4">
      <c r="A25" s="197" t="s">
        <v>15</v>
      </c>
      <c r="B25" s="15">
        <v>38.356416187771721</v>
      </c>
      <c r="C25" s="15">
        <v>49.922962917748407</v>
      </c>
      <c r="D25" s="15">
        <v>9.3775339833446871</v>
      </c>
      <c r="E25" s="15">
        <v>2.343086911135055</v>
      </c>
      <c r="F25" s="15">
        <v>99.999999999999872</v>
      </c>
    </row>
    <row r="26" spans="1:6" ht="14.6" thickBot="1" x14ac:dyDescent="0.4">
      <c r="A26" s="122" t="s">
        <v>16</v>
      </c>
      <c r="B26" s="123"/>
      <c r="C26" s="123"/>
      <c r="D26" s="123"/>
      <c r="E26" s="123"/>
      <c r="F26" s="124"/>
    </row>
    <row r="27" spans="1:6" ht="14.6" thickBot="1" x14ac:dyDescent="0.4">
      <c r="A27" s="175" t="s">
        <v>17</v>
      </c>
      <c r="B27" s="15">
        <v>45.763080971661459</v>
      </c>
      <c r="C27" s="15">
        <v>42.862871154551833</v>
      </c>
      <c r="D27" s="15">
        <v>9.6215637346402936</v>
      </c>
      <c r="E27" s="15">
        <v>1.7524841391465282</v>
      </c>
      <c r="F27" s="15">
        <v>100.00000000000011</v>
      </c>
    </row>
    <row r="28" spans="1:6" ht="14.6" thickBot="1" x14ac:dyDescent="0.4">
      <c r="A28" s="175" t="s">
        <v>38</v>
      </c>
      <c r="B28" s="15">
        <v>38.356416187771721</v>
      </c>
      <c r="C28" s="15">
        <v>49.922962917748407</v>
      </c>
      <c r="D28" s="15">
        <v>9.3775339833446871</v>
      </c>
      <c r="E28" s="15">
        <v>2.343086911135055</v>
      </c>
      <c r="F28" s="15">
        <v>99.999999999999872</v>
      </c>
    </row>
    <row r="29" spans="1:6" ht="14.6" thickBot="1" x14ac:dyDescent="0.4">
      <c r="A29" s="175" t="s">
        <v>39</v>
      </c>
      <c r="B29" s="15">
        <v>52.792651027553624</v>
      </c>
      <c r="C29" s="15">
        <v>36.162229084403407</v>
      </c>
      <c r="D29" s="15">
        <v>9.853169225438986</v>
      </c>
      <c r="E29" s="15">
        <v>1.1919506626041818</v>
      </c>
      <c r="F29" s="15">
        <v>100.00000000000021</v>
      </c>
    </row>
    <row r="30" spans="1:6" ht="14.6" thickBot="1" x14ac:dyDescent="0.4">
      <c r="A30" s="175" t="s">
        <v>20</v>
      </c>
      <c r="B30" s="15">
        <v>52.729257312185474</v>
      </c>
      <c r="C30" s="15">
        <v>38.152931444873346</v>
      </c>
      <c r="D30" s="15">
        <v>8.0688245020110294</v>
      </c>
      <c r="E30" s="15">
        <v>1.0489867409308995</v>
      </c>
      <c r="F30" s="15">
        <v>100.00000000000075</v>
      </c>
    </row>
    <row r="31" spans="1:6" ht="14.6" thickBot="1" x14ac:dyDescent="0.4">
      <c r="A31" s="67" t="s">
        <v>5</v>
      </c>
      <c r="B31" s="61">
        <v>50.420584233617284</v>
      </c>
      <c r="C31" s="61">
        <v>39.71386106793495</v>
      </c>
      <c r="D31" s="61">
        <v>8.5834206145942247</v>
      </c>
      <c r="E31" s="61">
        <v>1.2821340838503408</v>
      </c>
      <c r="F31" s="61">
        <v>99.999999999996788</v>
      </c>
    </row>
    <row r="32" spans="1:6" x14ac:dyDescent="0.35">
      <c r="B32" s="189" t="s">
        <v>231</v>
      </c>
    </row>
  </sheetData>
  <mergeCells count="5">
    <mergeCell ref="B3:F3"/>
    <mergeCell ref="A3:A4"/>
    <mergeCell ref="A26:F26"/>
    <mergeCell ref="A5:F5"/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3621-FB04-4834-A4BC-656E496FC010}">
  <dimension ref="A1:D30"/>
  <sheetViews>
    <sheetView workbookViewId="0">
      <selection activeCell="E11" sqref="E11"/>
    </sheetView>
  </sheetViews>
  <sheetFormatPr baseColWidth="10" defaultRowHeight="14.15" x14ac:dyDescent="0.35"/>
  <cols>
    <col min="1" max="1" width="36.07421875" style="184" customWidth="1"/>
    <col min="2" max="2" width="18.53515625" style="184" customWidth="1"/>
    <col min="3" max="16384" width="11.07421875" style="184"/>
  </cols>
  <sheetData>
    <row r="1" spans="1:4" x14ac:dyDescent="0.35">
      <c r="A1" s="198" t="s">
        <v>320</v>
      </c>
      <c r="B1" s="198"/>
      <c r="C1" s="198"/>
    </row>
    <row r="2" spans="1:4" x14ac:dyDescent="0.35">
      <c r="D2" s="243"/>
    </row>
    <row r="3" spans="1:4" x14ac:dyDescent="0.35">
      <c r="A3" s="244" t="s">
        <v>321</v>
      </c>
      <c r="B3" s="244"/>
      <c r="C3" s="242" t="s">
        <v>80</v>
      </c>
      <c r="D3" s="243"/>
    </row>
    <row r="4" spans="1:4" x14ac:dyDescent="0.35">
      <c r="A4" s="245" t="s">
        <v>322</v>
      </c>
      <c r="B4" s="246" t="s">
        <v>234</v>
      </c>
      <c r="C4" s="247">
        <v>25.158494914080499</v>
      </c>
      <c r="D4" s="243"/>
    </row>
    <row r="5" spans="1:4" x14ac:dyDescent="0.35">
      <c r="A5" s="245"/>
      <c r="B5" s="246" t="s">
        <v>235</v>
      </c>
      <c r="C5" s="247">
        <v>27.980546708133524</v>
      </c>
      <c r="D5" s="243"/>
    </row>
    <row r="6" spans="1:4" x14ac:dyDescent="0.35">
      <c r="A6" s="245"/>
      <c r="B6" s="246" t="s">
        <v>236</v>
      </c>
      <c r="C6" s="247">
        <v>25.965684913795741</v>
      </c>
      <c r="D6" s="243"/>
    </row>
    <row r="7" spans="1:4" x14ac:dyDescent="0.35">
      <c r="A7" s="245"/>
      <c r="B7" s="246" t="s">
        <v>237</v>
      </c>
      <c r="C7" s="247">
        <v>20.895273463987731</v>
      </c>
      <c r="D7" s="243"/>
    </row>
    <row r="8" spans="1:4" x14ac:dyDescent="0.35">
      <c r="A8" s="245" t="s">
        <v>323</v>
      </c>
      <c r="B8" s="246" t="s">
        <v>234</v>
      </c>
      <c r="C8" s="247">
        <v>21.540877740882991</v>
      </c>
      <c r="D8" s="243"/>
    </row>
    <row r="9" spans="1:4" x14ac:dyDescent="0.35">
      <c r="A9" s="245"/>
      <c r="B9" s="246" t="s">
        <v>235</v>
      </c>
      <c r="C9" s="247">
        <v>26.727867576446979</v>
      </c>
      <c r="D9" s="243"/>
    </row>
    <row r="10" spans="1:4" x14ac:dyDescent="0.35">
      <c r="A10" s="245"/>
      <c r="B10" s="246" t="s">
        <v>236</v>
      </c>
      <c r="C10" s="247">
        <v>29.462455330156995</v>
      </c>
      <c r="D10" s="243"/>
    </row>
    <row r="11" spans="1:4" x14ac:dyDescent="0.35">
      <c r="A11" s="245"/>
      <c r="B11" s="246" t="s">
        <v>237</v>
      </c>
      <c r="C11" s="247">
        <v>22.268799352510481</v>
      </c>
      <c r="D11" s="243"/>
    </row>
    <row r="12" spans="1:4" x14ac:dyDescent="0.35">
      <c r="A12" s="245" t="s">
        <v>324</v>
      </c>
      <c r="B12" s="246" t="s">
        <v>234</v>
      </c>
      <c r="C12" s="247">
        <v>20.850361131903565</v>
      </c>
      <c r="D12" s="243"/>
    </row>
    <row r="13" spans="1:4" x14ac:dyDescent="0.35">
      <c r="A13" s="245"/>
      <c r="B13" s="246" t="s">
        <v>235</v>
      </c>
      <c r="C13" s="247">
        <v>25.407437521313735</v>
      </c>
      <c r="D13" s="243"/>
    </row>
    <row r="14" spans="1:4" x14ac:dyDescent="0.35">
      <c r="A14" s="245"/>
      <c r="B14" s="246" t="s">
        <v>236</v>
      </c>
      <c r="C14" s="247">
        <v>29.041600600059013</v>
      </c>
      <c r="D14" s="243"/>
    </row>
    <row r="15" spans="1:4" x14ac:dyDescent="0.35">
      <c r="A15" s="245"/>
      <c r="B15" s="246" t="s">
        <v>237</v>
      </c>
      <c r="C15" s="247">
        <v>24.70060074672109</v>
      </c>
      <c r="D15" s="243"/>
    </row>
    <row r="16" spans="1:4" x14ac:dyDescent="0.35">
      <c r="A16" s="245" t="s">
        <v>325</v>
      </c>
      <c r="B16" s="246" t="s">
        <v>234</v>
      </c>
      <c r="C16" s="247">
        <v>19.224821266257404</v>
      </c>
      <c r="D16" s="243"/>
    </row>
    <row r="17" spans="1:4" x14ac:dyDescent="0.35">
      <c r="A17" s="245"/>
      <c r="B17" s="246" t="s">
        <v>235</v>
      </c>
      <c r="C17" s="247">
        <v>26.143851853395571</v>
      </c>
      <c r="D17" s="243"/>
    </row>
    <row r="18" spans="1:4" x14ac:dyDescent="0.35">
      <c r="A18" s="245"/>
      <c r="B18" s="246" t="s">
        <v>236</v>
      </c>
      <c r="C18" s="247">
        <v>30.495522554332084</v>
      </c>
      <c r="D18" s="243"/>
    </row>
    <row r="19" spans="1:4" x14ac:dyDescent="0.35">
      <c r="A19" s="245"/>
      <c r="B19" s="246" t="s">
        <v>237</v>
      </c>
      <c r="C19" s="247">
        <v>24.135804326012433</v>
      </c>
      <c r="D19" s="243"/>
    </row>
    <row r="20" spans="1:4" x14ac:dyDescent="0.35">
      <c r="A20" s="245" t="s">
        <v>326</v>
      </c>
      <c r="B20" s="246" t="s">
        <v>234</v>
      </c>
      <c r="C20" s="247">
        <v>19.823566730761485</v>
      </c>
      <c r="D20" s="243"/>
    </row>
    <row r="21" spans="1:4" x14ac:dyDescent="0.35">
      <c r="A21" s="245"/>
      <c r="B21" s="246" t="s">
        <v>235</v>
      </c>
      <c r="C21" s="247">
        <v>27.356626774739372</v>
      </c>
      <c r="D21" s="243"/>
    </row>
    <row r="22" spans="1:4" x14ac:dyDescent="0.35">
      <c r="A22" s="245"/>
      <c r="B22" s="246" t="s">
        <v>236</v>
      </c>
      <c r="C22" s="247">
        <v>29.384342570130922</v>
      </c>
      <c r="D22" s="243"/>
    </row>
    <row r="23" spans="1:4" x14ac:dyDescent="0.35">
      <c r="A23" s="245"/>
      <c r="B23" s="246" t="s">
        <v>237</v>
      </c>
      <c r="C23" s="247">
        <v>23.435463924365649</v>
      </c>
      <c r="D23" s="243"/>
    </row>
    <row r="24" spans="1:4" x14ac:dyDescent="0.35">
      <c r="A24" s="245" t="s">
        <v>327</v>
      </c>
      <c r="B24" s="246" t="s">
        <v>234</v>
      </c>
      <c r="C24" s="247">
        <v>22.410153071259142</v>
      </c>
      <c r="D24" s="243"/>
    </row>
    <row r="25" spans="1:4" x14ac:dyDescent="0.35">
      <c r="A25" s="245"/>
      <c r="B25" s="246" t="s">
        <v>235</v>
      </c>
      <c r="C25" s="247">
        <v>25.379326515864342</v>
      </c>
      <c r="D25" s="243"/>
    </row>
    <row r="26" spans="1:4" x14ac:dyDescent="0.35">
      <c r="A26" s="245"/>
      <c r="B26" s="246" t="s">
        <v>236</v>
      </c>
      <c r="C26" s="247">
        <v>29.278177663516164</v>
      </c>
      <c r="D26" s="243"/>
    </row>
    <row r="27" spans="1:4" x14ac:dyDescent="0.35">
      <c r="A27" s="245"/>
      <c r="B27" s="246" t="s">
        <v>237</v>
      </c>
      <c r="C27" s="247">
        <v>22.932342749357808</v>
      </c>
      <c r="D27" s="243"/>
    </row>
    <row r="28" spans="1:4" s="70" customFormat="1" x14ac:dyDescent="0.35">
      <c r="A28" s="70" t="s">
        <v>231</v>
      </c>
      <c r="D28" s="243"/>
    </row>
    <row r="29" spans="1:4" x14ac:dyDescent="0.35">
      <c r="D29" s="243"/>
    </row>
    <row r="30" spans="1:4" x14ac:dyDescent="0.35">
      <c r="D30" s="243"/>
    </row>
  </sheetData>
  <mergeCells count="8">
    <mergeCell ref="A1:C1"/>
    <mergeCell ref="A24:A27"/>
    <mergeCell ref="A3:B3"/>
    <mergeCell ref="A4:A7"/>
    <mergeCell ref="A8:A11"/>
    <mergeCell ref="A12:A15"/>
    <mergeCell ref="A16:A19"/>
    <mergeCell ref="A20:A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F168-5495-4DC5-BABE-042646EE613F}">
  <dimension ref="A2:K33"/>
  <sheetViews>
    <sheetView topLeftCell="B1" workbookViewId="0">
      <selection activeCell="H7" sqref="H7"/>
    </sheetView>
  </sheetViews>
  <sheetFormatPr baseColWidth="10" defaultRowHeight="14.15" x14ac:dyDescent="0.35"/>
  <cols>
    <col min="1" max="1" width="10.921875" style="184" hidden="1" customWidth="1"/>
    <col min="2" max="2" width="23" style="184" customWidth="1"/>
    <col min="3" max="4" width="11.07421875" style="184"/>
    <col min="5" max="5" width="14.07421875" style="184" customWidth="1"/>
    <col min="6" max="16384" width="11.07421875" style="184"/>
  </cols>
  <sheetData>
    <row r="2" spans="1:11" ht="38.15" customHeight="1" x14ac:dyDescent="0.35">
      <c r="A2" s="198" t="s">
        <v>344</v>
      </c>
      <c r="B2" s="198"/>
      <c r="C2" s="198"/>
      <c r="D2" s="198"/>
      <c r="E2" s="198"/>
      <c r="F2" s="222"/>
      <c r="G2" s="222"/>
      <c r="H2" s="222"/>
      <c r="I2" s="222"/>
      <c r="J2" s="222"/>
      <c r="K2" s="222"/>
    </row>
    <row r="3" spans="1:11" ht="14.6" thickBot="1" x14ac:dyDescent="0.4"/>
    <row r="4" spans="1:11" ht="59.25" customHeight="1" thickBot="1" x14ac:dyDescent="0.4">
      <c r="B4" s="120" t="s">
        <v>2</v>
      </c>
      <c r="C4" s="117" t="s">
        <v>238</v>
      </c>
      <c r="D4" s="118"/>
      <c r="E4" s="119"/>
    </row>
    <row r="5" spans="1:11" ht="14.6" thickBot="1" x14ac:dyDescent="0.4">
      <c r="B5" s="121"/>
      <c r="C5" s="51" t="s">
        <v>212</v>
      </c>
      <c r="D5" s="51" t="s">
        <v>109</v>
      </c>
      <c r="E5" s="51" t="s">
        <v>0</v>
      </c>
    </row>
    <row r="6" spans="1:11" ht="14.6" thickBot="1" x14ac:dyDescent="0.4">
      <c r="B6" s="125" t="s">
        <v>6</v>
      </c>
      <c r="C6" s="126"/>
      <c r="D6" s="126"/>
      <c r="E6" s="248"/>
    </row>
    <row r="7" spans="1:11" ht="14.6" thickBot="1" x14ac:dyDescent="0.4">
      <c r="B7" s="197" t="s">
        <v>7</v>
      </c>
      <c r="C7" s="15">
        <v>16.084032217090442</v>
      </c>
      <c r="D7" s="15">
        <v>83.915967782909476</v>
      </c>
      <c r="E7" s="15">
        <v>99.999999999999915</v>
      </c>
    </row>
    <row r="8" spans="1:11" ht="14.6" thickBot="1" x14ac:dyDescent="0.4">
      <c r="B8" s="197" t="s">
        <v>8</v>
      </c>
      <c r="C8" s="15">
        <v>38.686485759078607</v>
      </c>
      <c r="D8" s="15">
        <v>61.313514240921208</v>
      </c>
      <c r="E8" s="15">
        <v>99.999999999999815</v>
      </c>
    </row>
    <row r="9" spans="1:11" ht="14.6" thickBot="1" x14ac:dyDescent="0.4">
      <c r="B9" s="197" t="s">
        <v>9</v>
      </c>
      <c r="C9" s="15">
        <v>55.54358965848111</v>
      </c>
      <c r="D9" s="15">
        <v>44.456410341518712</v>
      </c>
      <c r="E9" s="15">
        <v>99.999999999999829</v>
      </c>
    </row>
    <row r="10" spans="1:11" ht="14.6" thickBot="1" x14ac:dyDescent="0.4">
      <c r="B10" s="197" t="s">
        <v>10</v>
      </c>
      <c r="C10" s="15">
        <v>47.533693439770396</v>
      </c>
      <c r="D10" s="15">
        <v>52.466306560229683</v>
      </c>
      <c r="E10" s="15">
        <v>100.00000000000009</v>
      </c>
    </row>
    <row r="11" spans="1:11" ht="14.6" thickBot="1" x14ac:dyDescent="0.4">
      <c r="B11" s="197" t="s">
        <v>11</v>
      </c>
      <c r="C11" s="15">
        <v>46.730980073595298</v>
      </c>
      <c r="D11" s="15">
        <v>53.269019926404951</v>
      </c>
      <c r="E11" s="15">
        <v>100.00000000000026</v>
      </c>
    </row>
    <row r="12" spans="1:11" ht="14.6" thickBot="1" x14ac:dyDescent="0.4">
      <c r="B12" s="197" t="s">
        <v>12</v>
      </c>
      <c r="C12" s="15">
        <v>15.551500952277772</v>
      </c>
      <c r="D12" s="15">
        <v>84.448499047722066</v>
      </c>
      <c r="E12" s="15">
        <v>99.999999999999844</v>
      </c>
    </row>
    <row r="13" spans="1:11" ht="14.6" thickBot="1" x14ac:dyDescent="0.4">
      <c r="B13" s="197" t="s">
        <v>13</v>
      </c>
      <c r="C13" s="15">
        <v>20.632762677125612</v>
      </c>
      <c r="D13" s="15">
        <v>79.367237322874303</v>
      </c>
      <c r="E13" s="15">
        <v>99.999999999999915</v>
      </c>
    </row>
    <row r="14" spans="1:11" ht="14.6" thickBot="1" x14ac:dyDescent="0.4">
      <c r="B14" s="197" t="s">
        <v>14</v>
      </c>
      <c r="C14" s="15">
        <v>13.071629264116705</v>
      </c>
      <c r="D14" s="15">
        <v>86.928370735883391</v>
      </c>
      <c r="E14" s="15">
        <v>100.0000000000001</v>
      </c>
    </row>
    <row r="15" spans="1:11" ht="14.6" thickBot="1" x14ac:dyDescent="0.4">
      <c r="B15" s="197" t="s">
        <v>214</v>
      </c>
      <c r="C15" s="15">
        <v>0.60057006033314819</v>
      </c>
      <c r="D15" s="15">
        <v>99.399429939666859</v>
      </c>
      <c r="E15" s="15">
        <v>100.00000000000001</v>
      </c>
    </row>
    <row r="16" spans="1:11" ht="14.6" thickBot="1" x14ac:dyDescent="0.4">
      <c r="B16" s="197" t="s">
        <v>31</v>
      </c>
      <c r="C16" s="15">
        <v>31.113969720306518</v>
      </c>
      <c r="D16" s="15">
        <v>68.886030279693387</v>
      </c>
      <c r="E16" s="15">
        <v>99.999999999999901</v>
      </c>
    </row>
    <row r="17" spans="2:5" ht="14.6" thickBot="1" x14ac:dyDescent="0.4">
      <c r="B17" s="197" t="s">
        <v>215</v>
      </c>
      <c r="C17" s="15">
        <v>51.33643829791189</v>
      </c>
      <c r="D17" s="15">
        <v>48.663561702088188</v>
      </c>
      <c r="E17" s="15">
        <v>100.00000000000009</v>
      </c>
    </row>
    <row r="18" spans="2:5" ht="14.6" thickBot="1" x14ac:dyDescent="0.4">
      <c r="B18" s="197" t="s">
        <v>216</v>
      </c>
      <c r="C18" s="15">
        <v>29.053796645103585</v>
      </c>
      <c r="D18" s="15">
        <v>70.946203354896539</v>
      </c>
      <c r="E18" s="15">
        <v>100.00000000000013</v>
      </c>
    </row>
    <row r="19" spans="2:5" ht="14.6" thickBot="1" x14ac:dyDescent="0.4">
      <c r="B19" s="197" t="s">
        <v>217</v>
      </c>
      <c r="C19" s="15">
        <v>2.8671072934982544</v>
      </c>
      <c r="D19" s="15">
        <v>97.132892706501721</v>
      </c>
      <c r="E19" s="15">
        <v>99.999999999999972</v>
      </c>
    </row>
    <row r="20" spans="2:5" ht="14.6" thickBot="1" x14ac:dyDescent="0.4">
      <c r="B20" s="197" t="s">
        <v>229</v>
      </c>
      <c r="C20" s="15">
        <v>18.902977125373173</v>
      </c>
      <c r="D20" s="15">
        <v>81.097022874626816</v>
      </c>
      <c r="E20" s="15">
        <v>99.999999999999986</v>
      </c>
    </row>
    <row r="21" spans="2:5" ht="14.6" thickBot="1" x14ac:dyDescent="0.4">
      <c r="B21" s="197" t="s">
        <v>219</v>
      </c>
      <c r="C21" s="15">
        <v>26.394901038642793</v>
      </c>
      <c r="D21" s="15">
        <v>73.605098961357214</v>
      </c>
      <c r="E21" s="15">
        <v>100</v>
      </c>
    </row>
    <row r="22" spans="2:5" ht="14.6" thickBot="1" x14ac:dyDescent="0.4">
      <c r="B22" s="197" t="s">
        <v>220</v>
      </c>
      <c r="C22" s="15">
        <v>31.177612649942578</v>
      </c>
      <c r="D22" s="15">
        <v>68.822387350057269</v>
      </c>
      <c r="E22" s="15">
        <v>99.999999999999844</v>
      </c>
    </row>
    <row r="23" spans="2:5" ht="14.6" thickBot="1" x14ac:dyDescent="0.4">
      <c r="B23" s="197" t="s">
        <v>221</v>
      </c>
      <c r="C23" s="15">
        <v>37.755957233395392</v>
      </c>
      <c r="D23" s="15">
        <v>62.244042766604558</v>
      </c>
      <c r="E23" s="15">
        <v>99.999999999999943</v>
      </c>
    </row>
    <row r="24" spans="2:5" ht="14.6" thickBot="1" x14ac:dyDescent="0.4">
      <c r="B24" s="197" t="s">
        <v>222</v>
      </c>
      <c r="C24" s="15">
        <v>43.949842315257818</v>
      </c>
      <c r="D24" s="15">
        <v>56.050157684742089</v>
      </c>
      <c r="E24" s="15">
        <v>99.999999999999915</v>
      </c>
    </row>
    <row r="25" spans="2:5" ht="14.6" thickBot="1" x14ac:dyDescent="0.4">
      <c r="B25" s="197" t="s">
        <v>223</v>
      </c>
      <c r="C25" s="15">
        <v>54.984717946915296</v>
      </c>
      <c r="D25" s="15">
        <v>45.015282053084455</v>
      </c>
      <c r="E25" s="15">
        <v>99.999999999999744</v>
      </c>
    </row>
    <row r="26" spans="2:5" ht="14.6" thickBot="1" x14ac:dyDescent="0.4">
      <c r="B26" s="197" t="s">
        <v>15</v>
      </c>
      <c r="C26" s="15">
        <v>19.12011106910672</v>
      </c>
      <c r="D26" s="15">
        <v>80.879888930893244</v>
      </c>
      <c r="E26" s="15">
        <v>99.999999999999972</v>
      </c>
    </row>
    <row r="27" spans="2:5" ht="14.6" thickBot="1" x14ac:dyDescent="0.4">
      <c r="B27" s="125" t="s">
        <v>16</v>
      </c>
      <c r="C27" s="126"/>
      <c r="D27" s="126"/>
      <c r="E27" s="248"/>
    </row>
    <row r="28" spans="2:5" ht="14.6" thickBot="1" x14ac:dyDescent="0.4">
      <c r="B28" s="175" t="s">
        <v>17</v>
      </c>
      <c r="C28" s="15">
        <v>26.443801584435988</v>
      </c>
      <c r="D28" s="15">
        <v>73.556198415564452</v>
      </c>
      <c r="E28" s="15">
        <v>100.00000000000044</v>
      </c>
    </row>
    <row r="29" spans="2:5" ht="14.6" thickBot="1" x14ac:dyDescent="0.4">
      <c r="B29" s="175" t="s">
        <v>38</v>
      </c>
      <c r="C29" s="15">
        <v>19.12011106910672</v>
      </c>
      <c r="D29" s="15">
        <v>80.879888930893244</v>
      </c>
      <c r="E29" s="15">
        <v>99.999999999999972</v>
      </c>
    </row>
    <row r="30" spans="2:5" ht="14.6" thickBot="1" x14ac:dyDescent="0.4">
      <c r="B30" s="175" t="s">
        <v>39</v>
      </c>
      <c r="C30" s="15">
        <v>33.39462183178383</v>
      </c>
      <c r="D30" s="15">
        <v>66.605378168216234</v>
      </c>
      <c r="E30" s="15">
        <v>100.00000000000006</v>
      </c>
    </row>
    <row r="31" spans="2:5" ht="14.6" thickBot="1" x14ac:dyDescent="0.4">
      <c r="B31" s="175" t="s">
        <v>20</v>
      </c>
      <c r="C31" s="15">
        <v>33.731326757994857</v>
      </c>
      <c r="D31" s="15">
        <v>66.268673242005448</v>
      </c>
      <c r="E31" s="15">
        <v>100.00000000000031</v>
      </c>
    </row>
    <row r="32" spans="2:5" ht="14.6" thickBot="1" x14ac:dyDescent="0.4">
      <c r="B32" s="67" t="s">
        <v>5</v>
      </c>
      <c r="C32" s="15">
        <v>31.316154882470698</v>
      </c>
      <c r="D32" s="15">
        <v>68.683845117525635</v>
      </c>
      <c r="E32" s="15">
        <v>99.999999999996334</v>
      </c>
    </row>
    <row r="33" spans="3:3" x14ac:dyDescent="0.35">
      <c r="C33" s="189" t="s">
        <v>231</v>
      </c>
    </row>
  </sheetData>
  <mergeCells count="5">
    <mergeCell ref="B4:B5"/>
    <mergeCell ref="C4:E4"/>
    <mergeCell ref="B6:E6"/>
    <mergeCell ref="B27:E27"/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4DFD-C4F8-40E6-844E-83D1E00D57E9}">
  <dimension ref="A1:G64"/>
  <sheetViews>
    <sheetView zoomScale="90" zoomScaleNormal="90" workbookViewId="0">
      <selection activeCell="B10" sqref="B10"/>
    </sheetView>
  </sheetViews>
  <sheetFormatPr baseColWidth="10" defaultRowHeight="14.15" x14ac:dyDescent="0.35"/>
  <cols>
    <col min="1" max="1" width="34.07421875" style="184" customWidth="1"/>
    <col min="2" max="2" width="17.53515625" style="184" customWidth="1"/>
    <col min="3" max="3" width="17.53515625" style="249" customWidth="1"/>
    <col min="4" max="7" width="17.53515625" style="184" customWidth="1"/>
    <col min="8" max="16384" width="11.07421875" style="184"/>
  </cols>
  <sheetData>
    <row r="1" spans="1:7" ht="34.299999999999997" customHeight="1" x14ac:dyDescent="0.35">
      <c r="A1" s="198" t="s">
        <v>300</v>
      </c>
      <c r="B1" s="198"/>
      <c r="C1" s="198"/>
      <c r="D1" s="222"/>
      <c r="E1" s="222"/>
      <c r="F1" s="222"/>
      <c r="G1" s="222"/>
    </row>
    <row r="3" spans="1:7" ht="32.6" customHeight="1" x14ac:dyDescent="0.35">
      <c r="A3" s="250" t="s">
        <v>301</v>
      </c>
      <c r="B3" s="250"/>
      <c r="C3" s="251" t="s">
        <v>80</v>
      </c>
    </row>
    <row r="4" spans="1:7" x14ac:dyDescent="0.35">
      <c r="A4" s="252" t="s">
        <v>302</v>
      </c>
      <c r="B4" s="253" t="s">
        <v>234</v>
      </c>
      <c r="C4" s="254">
        <v>41.529430914527325</v>
      </c>
    </row>
    <row r="5" spans="1:7" x14ac:dyDescent="0.35">
      <c r="A5" s="252"/>
      <c r="B5" s="253" t="s">
        <v>235</v>
      </c>
      <c r="C5" s="254">
        <v>42.066871441010974</v>
      </c>
    </row>
    <row r="6" spans="1:7" x14ac:dyDescent="0.35">
      <c r="A6" s="252"/>
      <c r="B6" s="253" t="s">
        <v>236</v>
      </c>
      <c r="C6" s="254">
        <v>12.055736766918931</v>
      </c>
    </row>
    <row r="7" spans="1:7" x14ac:dyDescent="0.35">
      <c r="A7" s="252"/>
      <c r="B7" s="253" t="s">
        <v>237</v>
      </c>
      <c r="C7" s="254">
        <v>4.3479608775400109</v>
      </c>
    </row>
    <row r="8" spans="1:7" x14ac:dyDescent="0.35">
      <c r="A8" s="252" t="s">
        <v>303</v>
      </c>
      <c r="B8" s="253" t="s">
        <v>234</v>
      </c>
      <c r="C8" s="254">
        <v>44.589153570064624</v>
      </c>
    </row>
    <row r="9" spans="1:7" x14ac:dyDescent="0.35">
      <c r="A9" s="252"/>
      <c r="B9" s="253" t="s">
        <v>235</v>
      </c>
      <c r="C9" s="254">
        <v>41.339803461468463</v>
      </c>
    </row>
    <row r="10" spans="1:7" x14ac:dyDescent="0.35">
      <c r="A10" s="252"/>
      <c r="B10" s="253" t="s">
        <v>236</v>
      </c>
      <c r="C10" s="254">
        <v>10.748626981542127</v>
      </c>
    </row>
    <row r="11" spans="1:7" x14ac:dyDescent="0.35">
      <c r="A11" s="252"/>
      <c r="B11" s="253" t="s">
        <v>237</v>
      </c>
      <c r="C11" s="254">
        <v>3.3224159869217216</v>
      </c>
    </row>
    <row r="12" spans="1:7" x14ac:dyDescent="0.35">
      <c r="A12" s="252" t="s">
        <v>304</v>
      </c>
      <c r="B12" s="253" t="s">
        <v>234</v>
      </c>
      <c r="C12" s="254">
        <v>43.947445000825795</v>
      </c>
    </row>
    <row r="13" spans="1:7" x14ac:dyDescent="0.35">
      <c r="A13" s="252"/>
      <c r="B13" s="253" t="s">
        <v>235</v>
      </c>
      <c r="C13" s="254">
        <v>42.784359482244923</v>
      </c>
    </row>
    <row r="14" spans="1:7" x14ac:dyDescent="0.35">
      <c r="A14" s="252"/>
      <c r="B14" s="253" t="s">
        <v>236</v>
      </c>
      <c r="C14" s="254">
        <v>9.7154679347874424</v>
      </c>
    </row>
    <row r="15" spans="1:7" x14ac:dyDescent="0.35">
      <c r="A15" s="252"/>
      <c r="B15" s="253" t="s">
        <v>237</v>
      </c>
      <c r="C15" s="254">
        <v>3.5527275821389392</v>
      </c>
    </row>
    <row r="16" spans="1:7" x14ac:dyDescent="0.35">
      <c r="A16" s="252" t="s">
        <v>305</v>
      </c>
      <c r="B16" s="253" t="s">
        <v>234</v>
      </c>
      <c r="C16" s="254">
        <v>43.247337763229361</v>
      </c>
    </row>
    <row r="17" spans="1:3" x14ac:dyDescent="0.35">
      <c r="A17" s="252"/>
      <c r="B17" s="253" t="s">
        <v>235</v>
      </c>
      <c r="C17" s="254">
        <v>43.85968568434285</v>
      </c>
    </row>
    <row r="18" spans="1:3" x14ac:dyDescent="0.35">
      <c r="A18" s="252"/>
      <c r="B18" s="253" t="s">
        <v>236</v>
      </c>
      <c r="C18" s="254">
        <v>9.4733486017149851</v>
      </c>
    </row>
    <row r="19" spans="1:3" x14ac:dyDescent="0.35">
      <c r="A19" s="252"/>
      <c r="B19" s="253" t="s">
        <v>237</v>
      </c>
      <c r="C19" s="254">
        <v>3.4196279507099878</v>
      </c>
    </row>
    <row r="20" spans="1:3" x14ac:dyDescent="0.35">
      <c r="A20" s="252" t="s">
        <v>306</v>
      </c>
      <c r="B20" s="253" t="s">
        <v>234</v>
      </c>
      <c r="C20" s="254">
        <v>24.164570844054513</v>
      </c>
    </row>
    <row r="21" spans="1:3" x14ac:dyDescent="0.35">
      <c r="A21" s="252"/>
      <c r="B21" s="253" t="s">
        <v>235</v>
      </c>
      <c r="C21" s="254">
        <v>42.978596341875566</v>
      </c>
    </row>
    <row r="22" spans="1:3" x14ac:dyDescent="0.35">
      <c r="A22" s="252"/>
      <c r="B22" s="253" t="s">
        <v>236</v>
      </c>
      <c r="C22" s="254">
        <v>24.727670451971502</v>
      </c>
    </row>
    <row r="23" spans="1:3" x14ac:dyDescent="0.35">
      <c r="A23" s="252"/>
      <c r="B23" s="253" t="s">
        <v>237</v>
      </c>
      <c r="C23" s="254">
        <v>8.1291623620956699</v>
      </c>
    </row>
    <row r="24" spans="1:3" x14ac:dyDescent="0.35">
      <c r="A24" s="252" t="s">
        <v>307</v>
      </c>
      <c r="B24" s="253" t="s">
        <v>234</v>
      </c>
      <c r="C24" s="254">
        <v>35.480817557388029</v>
      </c>
    </row>
    <row r="25" spans="1:3" x14ac:dyDescent="0.35">
      <c r="A25" s="252"/>
      <c r="B25" s="253" t="s">
        <v>235</v>
      </c>
      <c r="C25" s="254">
        <v>45.224322978286082</v>
      </c>
    </row>
    <row r="26" spans="1:3" x14ac:dyDescent="0.35">
      <c r="A26" s="252"/>
      <c r="B26" s="253" t="s">
        <v>236</v>
      </c>
      <c r="C26" s="254">
        <v>14.65748587213448</v>
      </c>
    </row>
    <row r="27" spans="1:3" x14ac:dyDescent="0.35">
      <c r="A27" s="252"/>
      <c r="B27" s="253" t="s">
        <v>237</v>
      </c>
      <c r="C27" s="254">
        <v>4.6373735921887898</v>
      </c>
    </row>
    <row r="28" spans="1:3" x14ac:dyDescent="0.35">
      <c r="A28" s="252" t="s">
        <v>308</v>
      </c>
      <c r="B28" s="253" t="s">
        <v>234</v>
      </c>
      <c r="C28" s="254">
        <v>26.671583037831297</v>
      </c>
    </row>
    <row r="29" spans="1:3" x14ac:dyDescent="0.35">
      <c r="A29" s="252"/>
      <c r="B29" s="253" t="s">
        <v>235</v>
      </c>
      <c r="C29" s="254">
        <v>41.622660591825735</v>
      </c>
    </row>
    <row r="30" spans="1:3" x14ac:dyDescent="0.35">
      <c r="A30" s="252"/>
      <c r="B30" s="253" t="s">
        <v>236</v>
      </c>
      <c r="C30" s="254">
        <v>19.735456955500609</v>
      </c>
    </row>
    <row r="31" spans="1:3" x14ac:dyDescent="0.35">
      <c r="A31" s="252"/>
      <c r="B31" s="253" t="s">
        <v>237</v>
      </c>
      <c r="C31" s="254">
        <v>11.970299414839776</v>
      </c>
    </row>
    <row r="32" spans="1:3" x14ac:dyDescent="0.35">
      <c r="A32" s="252" t="s">
        <v>309</v>
      </c>
      <c r="B32" s="253" t="s">
        <v>234</v>
      </c>
      <c r="C32" s="254">
        <v>41.837663998910564</v>
      </c>
    </row>
    <row r="33" spans="1:3" x14ac:dyDescent="0.35">
      <c r="A33" s="252"/>
      <c r="B33" s="253" t="s">
        <v>235</v>
      </c>
      <c r="C33" s="254">
        <v>43.304709354829214</v>
      </c>
    </row>
    <row r="34" spans="1:3" x14ac:dyDescent="0.35">
      <c r="A34" s="252"/>
      <c r="B34" s="253" t="s">
        <v>236</v>
      </c>
      <c r="C34" s="254">
        <v>10.290059799331837</v>
      </c>
    </row>
    <row r="35" spans="1:3" x14ac:dyDescent="0.35">
      <c r="A35" s="252"/>
      <c r="B35" s="253" t="s">
        <v>237</v>
      </c>
      <c r="C35" s="254">
        <v>4.5675668469255424</v>
      </c>
    </row>
    <row r="36" spans="1:3" x14ac:dyDescent="0.35">
      <c r="A36" s="252" t="s">
        <v>310</v>
      </c>
      <c r="B36" s="253" t="s">
        <v>234</v>
      </c>
      <c r="C36" s="254">
        <v>34.946321261058813</v>
      </c>
    </row>
    <row r="37" spans="1:3" x14ac:dyDescent="0.35">
      <c r="A37" s="252"/>
      <c r="B37" s="253" t="s">
        <v>235</v>
      </c>
      <c r="C37" s="255">
        <v>49.205047895805407</v>
      </c>
    </row>
    <row r="38" spans="1:3" x14ac:dyDescent="0.35">
      <c r="A38" s="252"/>
      <c r="B38" s="253" t="s">
        <v>236</v>
      </c>
      <c r="C38" s="255">
        <v>11.213449513004663</v>
      </c>
    </row>
    <row r="39" spans="1:3" x14ac:dyDescent="0.35">
      <c r="A39" s="252"/>
      <c r="B39" s="253" t="s">
        <v>237</v>
      </c>
      <c r="C39" s="255">
        <v>4.635181330128308</v>
      </c>
    </row>
    <row r="40" spans="1:3" x14ac:dyDescent="0.35">
      <c r="A40" s="252" t="s">
        <v>311</v>
      </c>
      <c r="B40" s="253" t="s">
        <v>234</v>
      </c>
      <c r="C40" s="255">
        <v>40.078652425583996</v>
      </c>
    </row>
    <row r="41" spans="1:3" x14ac:dyDescent="0.35">
      <c r="A41" s="252"/>
      <c r="B41" s="253" t="s">
        <v>235</v>
      </c>
      <c r="C41" s="255">
        <v>45.478414080721905</v>
      </c>
    </row>
    <row r="42" spans="1:3" x14ac:dyDescent="0.35">
      <c r="A42" s="252"/>
      <c r="B42" s="253" t="s">
        <v>236</v>
      </c>
      <c r="C42" s="255">
        <v>10.303895082676087</v>
      </c>
    </row>
    <row r="43" spans="1:3" x14ac:dyDescent="0.35">
      <c r="A43" s="252"/>
      <c r="B43" s="253" t="s">
        <v>237</v>
      </c>
      <c r="C43" s="255">
        <v>4.1390384110150267</v>
      </c>
    </row>
    <row r="44" spans="1:3" x14ac:dyDescent="0.35">
      <c r="A44" s="252" t="s">
        <v>312</v>
      </c>
      <c r="B44" s="253" t="s">
        <v>234</v>
      </c>
      <c r="C44" s="255">
        <v>26.183669950042987</v>
      </c>
    </row>
    <row r="45" spans="1:3" x14ac:dyDescent="0.35">
      <c r="A45" s="252"/>
      <c r="B45" s="253" t="s">
        <v>235</v>
      </c>
      <c r="C45" s="255">
        <v>42.96300065531873</v>
      </c>
    </row>
    <row r="46" spans="1:3" x14ac:dyDescent="0.35">
      <c r="A46" s="252"/>
      <c r="B46" s="253" t="s">
        <v>236</v>
      </c>
      <c r="C46" s="255">
        <v>19.549831411744407</v>
      </c>
    </row>
    <row r="47" spans="1:3" x14ac:dyDescent="0.35">
      <c r="A47" s="252"/>
      <c r="B47" s="253" t="s">
        <v>237</v>
      </c>
      <c r="C47" s="255">
        <v>11.303497982891345</v>
      </c>
    </row>
    <row r="48" spans="1:3" x14ac:dyDescent="0.35">
      <c r="A48" s="252" t="s">
        <v>313</v>
      </c>
      <c r="B48" s="253" t="s">
        <v>234</v>
      </c>
      <c r="C48" s="255">
        <v>38.87656403753806</v>
      </c>
    </row>
    <row r="49" spans="1:3" x14ac:dyDescent="0.35">
      <c r="A49" s="252"/>
      <c r="B49" s="253" t="s">
        <v>235</v>
      </c>
      <c r="C49" s="255">
        <v>46.271213732408206</v>
      </c>
    </row>
    <row r="50" spans="1:3" x14ac:dyDescent="0.35">
      <c r="A50" s="252"/>
      <c r="B50" s="253" t="s">
        <v>236</v>
      </c>
      <c r="C50" s="255">
        <v>10.590522964930631</v>
      </c>
    </row>
    <row r="51" spans="1:3" x14ac:dyDescent="0.35">
      <c r="A51" s="252"/>
      <c r="B51" s="253" t="s">
        <v>237</v>
      </c>
      <c r="C51" s="255">
        <v>4.261699265120118</v>
      </c>
    </row>
    <row r="52" spans="1:3" x14ac:dyDescent="0.35">
      <c r="A52" s="252" t="s">
        <v>314</v>
      </c>
      <c r="B52" s="253" t="s">
        <v>234</v>
      </c>
      <c r="C52" s="255">
        <v>41.692503420309116</v>
      </c>
    </row>
    <row r="53" spans="1:3" x14ac:dyDescent="0.35">
      <c r="A53" s="252"/>
      <c r="B53" s="253" t="s">
        <v>235</v>
      </c>
      <c r="C53" s="255">
        <v>44.192316201417881</v>
      </c>
    </row>
    <row r="54" spans="1:3" x14ac:dyDescent="0.35">
      <c r="A54" s="252"/>
      <c r="B54" s="253" t="s">
        <v>236</v>
      </c>
      <c r="C54" s="255">
        <v>10.322144869422484</v>
      </c>
    </row>
    <row r="55" spans="1:3" x14ac:dyDescent="0.35">
      <c r="A55" s="252"/>
      <c r="B55" s="253" t="s">
        <v>237</v>
      </c>
      <c r="C55" s="255">
        <v>3.7930355088476162</v>
      </c>
    </row>
    <row r="56" spans="1:3" x14ac:dyDescent="0.35">
      <c r="A56" s="252" t="s">
        <v>315</v>
      </c>
      <c r="B56" s="253" t="s">
        <v>234</v>
      </c>
      <c r="C56" s="255">
        <v>36.482872889197623</v>
      </c>
    </row>
    <row r="57" spans="1:3" x14ac:dyDescent="0.35">
      <c r="A57" s="252"/>
      <c r="B57" s="253" t="s">
        <v>235</v>
      </c>
      <c r="C57" s="255">
        <v>42.928144947714777</v>
      </c>
    </row>
    <row r="58" spans="1:3" x14ac:dyDescent="0.35">
      <c r="A58" s="252"/>
      <c r="B58" s="253" t="s">
        <v>236</v>
      </c>
      <c r="C58" s="255">
        <v>16.105171177333908</v>
      </c>
    </row>
    <row r="59" spans="1:3" x14ac:dyDescent="0.35">
      <c r="A59" s="252"/>
      <c r="B59" s="253" t="s">
        <v>237</v>
      </c>
      <c r="C59" s="255">
        <v>4.4838109857510702</v>
      </c>
    </row>
    <row r="60" spans="1:3" x14ac:dyDescent="0.35">
      <c r="A60" s="252" t="s">
        <v>316</v>
      </c>
      <c r="B60" s="253" t="s">
        <v>234</v>
      </c>
      <c r="C60" s="255">
        <v>46.250419353383414</v>
      </c>
    </row>
    <row r="61" spans="1:3" x14ac:dyDescent="0.35">
      <c r="A61" s="252"/>
      <c r="B61" s="253" t="s">
        <v>235</v>
      </c>
      <c r="C61" s="255">
        <v>41.319126800676159</v>
      </c>
    </row>
    <row r="62" spans="1:3" x14ac:dyDescent="0.35">
      <c r="A62" s="252"/>
      <c r="B62" s="253" t="s">
        <v>236</v>
      </c>
      <c r="C62" s="255">
        <v>8.9746982883884208</v>
      </c>
    </row>
    <row r="63" spans="1:3" x14ac:dyDescent="0.35">
      <c r="A63" s="252"/>
      <c r="B63" s="253" t="s">
        <v>237</v>
      </c>
      <c r="C63" s="254">
        <v>3.455755557549113</v>
      </c>
    </row>
    <row r="64" spans="1:3" s="70" customFormat="1" x14ac:dyDescent="0.4">
      <c r="A64" s="70" t="s">
        <v>231</v>
      </c>
    </row>
  </sheetData>
  <mergeCells count="17">
    <mergeCell ref="A60:A63"/>
    <mergeCell ref="A20:A23"/>
    <mergeCell ref="A24:A27"/>
    <mergeCell ref="A28:A31"/>
    <mergeCell ref="A32:A35"/>
    <mergeCell ref="A36:A39"/>
    <mergeCell ref="A40:A43"/>
    <mergeCell ref="A1:C1"/>
    <mergeCell ref="A44:A47"/>
    <mergeCell ref="A48:A51"/>
    <mergeCell ref="A52:A55"/>
    <mergeCell ref="A56:A59"/>
    <mergeCell ref="A3:B3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F221-832A-45EA-A40F-CE7511150772}">
  <dimension ref="A1:BI33"/>
  <sheetViews>
    <sheetView workbookViewId="0">
      <selection activeCell="A8" sqref="A8"/>
    </sheetView>
  </sheetViews>
  <sheetFormatPr baseColWidth="10" defaultRowHeight="14.15" x14ac:dyDescent="0.35"/>
  <cols>
    <col min="1" max="1" width="25" style="184" customWidth="1"/>
    <col min="2" max="61" width="12.23046875" style="256" customWidth="1"/>
    <col min="62" max="16384" width="11.07421875" style="184"/>
  </cols>
  <sheetData>
    <row r="1" spans="1:61" x14ac:dyDescent="0.35">
      <c r="A1" s="257"/>
    </row>
    <row r="2" spans="1:61" x14ac:dyDescent="0.35">
      <c r="A2" s="191" t="s">
        <v>317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1:61" x14ac:dyDescent="0.35">
      <c r="A3" s="258"/>
      <c r="B3" s="259"/>
      <c r="C3" s="259"/>
    </row>
    <row r="4" spans="1:61" s="235" customFormat="1" x14ac:dyDescent="0.35">
      <c r="A4" s="260" t="s">
        <v>2</v>
      </c>
      <c r="B4" s="261" t="s">
        <v>302</v>
      </c>
      <c r="C4" s="261"/>
      <c r="D4" s="261"/>
      <c r="E4" s="261"/>
      <c r="F4" s="261" t="s">
        <v>303</v>
      </c>
      <c r="G4" s="261"/>
      <c r="H4" s="261"/>
      <c r="I4" s="261"/>
      <c r="J4" s="261" t="s">
        <v>304</v>
      </c>
      <c r="K4" s="261"/>
      <c r="L4" s="261"/>
      <c r="M4" s="261"/>
      <c r="N4" s="261" t="s">
        <v>305</v>
      </c>
      <c r="O4" s="261"/>
      <c r="P4" s="261"/>
      <c r="Q4" s="261"/>
      <c r="R4" s="261" t="s">
        <v>306</v>
      </c>
      <c r="S4" s="261"/>
      <c r="T4" s="261"/>
      <c r="U4" s="261"/>
      <c r="V4" s="261" t="s">
        <v>307</v>
      </c>
      <c r="W4" s="261"/>
      <c r="X4" s="261"/>
      <c r="Y4" s="261"/>
      <c r="Z4" s="261" t="s">
        <v>308</v>
      </c>
      <c r="AA4" s="261"/>
      <c r="AB4" s="261"/>
      <c r="AC4" s="261"/>
      <c r="AD4" s="261" t="s">
        <v>309</v>
      </c>
      <c r="AE4" s="261"/>
      <c r="AF4" s="261"/>
      <c r="AG4" s="261"/>
      <c r="AH4" s="261" t="s">
        <v>310</v>
      </c>
      <c r="AI4" s="261"/>
      <c r="AJ4" s="261"/>
      <c r="AK4" s="261"/>
      <c r="AL4" s="261" t="s">
        <v>311</v>
      </c>
      <c r="AM4" s="261"/>
      <c r="AN4" s="261"/>
      <c r="AO4" s="261"/>
      <c r="AP4" s="261" t="s">
        <v>312</v>
      </c>
      <c r="AQ4" s="261"/>
      <c r="AR4" s="261"/>
      <c r="AS4" s="261"/>
      <c r="AT4" s="261" t="s">
        <v>313</v>
      </c>
      <c r="AU4" s="261"/>
      <c r="AV4" s="261"/>
      <c r="AW4" s="261"/>
      <c r="AX4" s="261" t="s">
        <v>314</v>
      </c>
      <c r="AY4" s="261"/>
      <c r="AZ4" s="261"/>
      <c r="BA4" s="261"/>
      <c r="BB4" s="261" t="s">
        <v>315</v>
      </c>
      <c r="BC4" s="261"/>
      <c r="BD4" s="261"/>
      <c r="BE4" s="261"/>
      <c r="BF4" s="261" t="s">
        <v>316</v>
      </c>
      <c r="BG4" s="261"/>
      <c r="BH4" s="261"/>
      <c r="BI4" s="261"/>
    </row>
    <row r="5" spans="1:61" s="235" customFormat="1" x14ac:dyDescent="0.35">
      <c r="A5" s="260"/>
      <c r="B5" s="262" t="s">
        <v>234</v>
      </c>
      <c r="C5" s="262" t="s">
        <v>235</v>
      </c>
      <c r="D5" s="262" t="s">
        <v>236</v>
      </c>
      <c r="E5" s="262" t="s">
        <v>237</v>
      </c>
      <c r="F5" s="262" t="s">
        <v>234</v>
      </c>
      <c r="G5" s="262" t="s">
        <v>235</v>
      </c>
      <c r="H5" s="262" t="s">
        <v>236</v>
      </c>
      <c r="I5" s="262" t="s">
        <v>237</v>
      </c>
      <c r="J5" s="262" t="s">
        <v>234</v>
      </c>
      <c r="K5" s="262" t="s">
        <v>235</v>
      </c>
      <c r="L5" s="262" t="s">
        <v>236</v>
      </c>
      <c r="M5" s="262" t="s">
        <v>237</v>
      </c>
      <c r="N5" s="262" t="s">
        <v>234</v>
      </c>
      <c r="O5" s="262" t="s">
        <v>235</v>
      </c>
      <c r="P5" s="262" t="s">
        <v>236</v>
      </c>
      <c r="Q5" s="262" t="s">
        <v>237</v>
      </c>
      <c r="R5" s="262" t="s">
        <v>234</v>
      </c>
      <c r="S5" s="262" t="s">
        <v>235</v>
      </c>
      <c r="T5" s="262" t="s">
        <v>236</v>
      </c>
      <c r="U5" s="262" t="s">
        <v>237</v>
      </c>
      <c r="V5" s="262" t="s">
        <v>234</v>
      </c>
      <c r="W5" s="262" t="s">
        <v>235</v>
      </c>
      <c r="X5" s="262" t="s">
        <v>236</v>
      </c>
      <c r="Y5" s="262" t="s">
        <v>237</v>
      </c>
      <c r="Z5" s="262" t="s">
        <v>234</v>
      </c>
      <c r="AA5" s="262" t="s">
        <v>235</v>
      </c>
      <c r="AB5" s="262" t="s">
        <v>236</v>
      </c>
      <c r="AC5" s="262" t="s">
        <v>237</v>
      </c>
      <c r="AD5" s="262" t="s">
        <v>234</v>
      </c>
      <c r="AE5" s="262" t="s">
        <v>235</v>
      </c>
      <c r="AF5" s="262" t="s">
        <v>236</v>
      </c>
      <c r="AG5" s="262" t="s">
        <v>237</v>
      </c>
      <c r="AH5" s="262" t="s">
        <v>234</v>
      </c>
      <c r="AI5" s="262" t="s">
        <v>235</v>
      </c>
      <c r="AJ5" s="262" t="s">
        <v>236</v>
      </c>
      <c r="AK5" s="262" t="s">
        <v>237</v>
      </c>
      <c r="AL5" s="262" t="s">
        <v>234</v>
      </c>
      <c r="AM5" s="262" t="s">
        <v>235</v>
      </c>
      <c r="AN5" s="262" t="s">
        <v>236</v>
      </c>
      <c r="AO5" s="262" t="s">
        <v>237</v>
      </c>
      <c r="AP5" s="262" t="s">
        <v>234</v>
      </c>
      <c r="AQ5" s="262" t="s">
        <v>235</v>
      </c>
      <c r="AR5" s="262" t="s">
        <v>236</v>
      </c>
      <c r="AS5" s="262" t="s">
        <v>237</v>
      </c>
      <c r="AT5" s="262" t="s">
        <v>234</v>
      </c>
      <c r="AU5" s="262" t="s">
        <v>235</v>
      </c>
      <c r="AV5" s="262" t="s">
        <v>236</v>
      </c>
      <c r="AW5" s="262" t="s">
        <v>237</v>
      </c>
      <c r="AX5" s="262" t="s">
        <v>234</v>
      </c>
      <c r="AY5" s="262" t="s">
        <v>235</v>
      </c>
      <c r="AZ5" s="262" t="s">
        <v>236</v>
      </c>
      <c r="BA5" s="262" t="s">
        <v>237</v>
      </c>
      <c r="BB5" s="262" t="s">
        <v>234</v>
      </c>
      <c r="BC5" s="262" t="s">
        <v>235</v>
      </c>
      <c r="BD5" s="262" t="s">
        <v>236</v>
      </c>
      <c r="BE5" s="262" t="s">
        <v>237</v>
      </c>
      <c r="BF5" s="262" t="s">
        <v>234</v>
      </c>
      <c r="BG5" s="262" t="s">
        <v>235</v>
      </c>
      <c r="BH5" s="262" t="s">
        <v>236</v>
      </c>
      <c r="BI5" s="262" t="s">
        <v>237</v>
      </c>
    </row>
    <row r="6" spans="1:61" x14ac:dyDescent="0.35">
      <c r="A6" s="263" t="s">
        <v>6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</row>
    <row r="7" spans="1:61" x14ac:dyDescent="0.35">
      <c r="A7" s="188" t="s">
        <v>7</v>
      </c>
      <c r="B7" s="264">
        <v>41.723072130228729</v>
      </c>
      <c r="C7" s="264">
        <v>47.227502880750968</v>
      </c>
      <c r="D7" s="264">
        <v>10.827144281464758</v>
      </c>
      <c r="E7" s="264">
        <v>0.2222807075556644</v>
      </c>
      <c r="F7" s="264">
        <v>37.308483341592016</v>
      </c>
      <c r="G7" s="264">
        <v>48.237033301843582</v>
      </c>
      <c r="H7" s="264">
        <v>13.757175877212656</v>
      </c>
      <c r="I7" s="264">
        <v>0.69730747935188131</v>
      </c>
      <c r="J7" s="264">
        <v>37.60910210213779</v>
      </c>
      <c r="K7" s="264">
        <v>48.672420196268455</v>
      </c>
      <c r="L7" s="264">
        <v>13.333918811272289</v>
      </c>
      <c r="M7" s="264">
        <v>0.38455889032159779</v>
      </c>
      <c r="N7" s="264">
        <v>36.608910080957777</v>
      </c>
      <c r="O7" s="264">
        <v>50.237876326889094</v>
      </c>
      <c r="P7" s="264">
        <v>12.645733556990335</v>
      </c>
      <c r="Q7" s="264">
        <v>0.50748003516293028</v>
      </c>
      <c r="R7" s="264">
        <v>34.785903685649807</v>
      </c>
      <c r="S7" s="264">
        <v>45.628880400978744</v>
      </c>
      <c r="T7" s="264">
        <v>18.906706228576244</v>
      </c>
      <c r="U7" s="264">
        <v>0.6785096847953731</v>
      </c>
      <c r="V7" s="264">
        <v>33.555323342728968</v>
      </c>
      <c r="W7" s="264">
        <v>49.451656748398683</v>
      </c>
      <c r="X7" s="264">
        <v>16.482971295710211</v>
      </c>
      <c r="Y7" s="264">
        <v>0.51004861316224792</v>
      </c>
      <c r="Z7" s="264">
        <v>22.236210454826185</v>
      </c>
      <c r="AA7" s="264">
        <v>49.993941393241201</v>
      </c>
      <c r="AB7" s="264">
        <v>25.93385077553534</v>
      </c>
      <c r="AC7" s="264">
        <v>1.8359973763974273</v>
      </c>
      <c r="AD7" s="264">
        <v>26.985786555643642</v>
      </c>
      <c r="AE7" s="264">
        <v>54.663788021157309</v>
      </c>
      <c r="AF7" s="264">
        <v>17.769241549686058</v>
      </c>
      <c r="AG7" s="264">
        <v>0.58118387351310985</v>
      </c>
      <c r="AH7" s="264">
        <v>27.159476179711795</v>
      </c>
      <c r="AI7" s="264">
        <v>52.966569210987956</v>
      </c>
      <c r="AJ7" s="264">
        <v>19.316485642914532</v>
      </c>
      <c r="AK7" s="264">
        <v>0.55746896638584709</v>
      </c>
      <c r="AL7" s="264">
        <v>30.721950807286319</v>
      </c>
      <c r="AM7" s="264">
        <v>50.364595258245146</v>
      </c>
      <c r="AN7" s="264">
        <v>18.218548055991015</v>
      </c>
      <c r="AO7" s="264">
        <v>0.69490587847767538</v>
      </c>
      <c r="AP7" s="264">
        <v>11.717664786176639</v>
      </c>
      <c r="AQ7" s="264">
        <v>25.240918152518493</v>
      </c>
      <c r="AR7" s="264">
        <v>46.791688796434386</v>
      </c>
      <c r="AS7" s="264">
        <v>16.249728264870626</v>
      </c>
      <c r="AT7" s="264">
        <v>23.172566694709559</v>
      </c>
      <c r="AU7" s="264">
        <v>52.969739711767559</v>
      </c>
      <c r="AV7" s="264">
        <v>22.432931348759869</v>
      </c>
      <c r="AW7" s="264">
        <v>1.4247622447631385</v>
      </c>
      <c r="AX7" s="264">
        <v>26.384215022430489</v>
      </c>
      <c r="AY7" s="264">
        <v>51.821369878367918</v>
      </c>
      <c r="AZ7" s="264">
        <v>20.881230414137971</v>
      </c>
      <c r="BA7" s="264">
        <v>0.91318468506374939</v>
      </c>
      <c r="BB7" s="264">
        <v>30.148054113832227</v>
      </c>
      <c r="BC7" s="264">
        <v>48.994528640592542</v>
      </c>
      <c r="BD7" s="264">
        <v>20.151314411721202</v>
      </c>
      <c r="BE7" s="264">
        <v>0.70610283385416683</v>
      </c>
      <c r="BF7" s="264">
        <v>29.379092840286258</v>
      </c>
      <c r="BG7" s="264">
        <v>49.379575369148945</v>
      </c>
      <c r="BH7" s="264">
        <v>20.900777880082579</v>
      </c>
      <c r="BI7" s="264">
        <v>0.34055391048235906</v>
      </c>
    </row>
    <row r="8" spans="1:61" x14ac:dyDescent="0.35">
      <c r="A8" s="188" t="s">
        <v>8</v>
      </c>
      <c r="B8" s="264">
        <v>22.401722096872444</v>
      </c>
      <c r="C8" s="264">
        <v>56.294043786645808</v>
      </c>
      <c r="D8" s="264">
        <v>17.227337486770551</v>
      </c>
      <c r="E8" s="264">
        <v>4.0768966297109843</v>
      </c>
      <c r="F8" s="264">
        <v>42.691478702144607</v>
      </c>
      <c r="G8" s="264">
        <v>43.537785300121321</v>
      </c>
      <c r="H8" s="264">
        <v>10.118445300932668</v>
      </c>
      <c r="I8" s="264">
        <v>3.6522906968012228</v>
      </c>
      <c r="J8" s="264">
        <v>40.718726514849962</v>
      </c>
      <c r="K8" s="264">
        <v>40.269349686189067</v>
      </c>
      <c r="L8" s="264">
        <v>13.480239443016798</v>
      </c>
      <c r="M8" s="264">
        <v>5.531684355944023</v>
      </c>
      <c r="N8" s="264">
        <v>30.750322157673658</v>
      </c>
      <c r="O8" s="264">
        <v>57.226167207751807</v>
      </c>
      <c r="P8" s="264">
        <v>8.0379886989550844</v>
      </c>
      <c r="Q8" s="264">
        <v>3.9855219356192615</v>
      </c>
      <c r="R8" s="264">
        <v>7.4010166228064778</v>
      </c>
      <c r="S8" s="264">
        <v>57.016422823843207</v>
      </c>
      <c r="T8" s="264">
        <v>29.083608572887481</v>
      </c>
      <c r="U8" s="264">
        <v>6.4989519804625626</v>
      </c>
      <c r="V8" s="264">
        <v>8.999442194138469</v>
      </c>
      <c r="W8" s="264">
        <v>54.793165210811736</v>
      </c>
      <c r="X8" s="264">
        <v>27.039907499020671</v>
      </c>
      <c r="Y8" s="264">
        <v>9.1674850960289032</v>
      </c>
      <c r="Z8" s="264">
        <v>10.11256465229533</v>
      </c>
      <c r="AA8" s="264">
        <v>53.379754658089126</v>
      </c>
      <c r="AB8" s="264">
        <v>24.279867171436699</v>
      </c>
      <c r="AC8" s="264">
        <v>12.22781351817866</v>
      </c>
      <c r="AD8" s="264">
        <v>42.629331559387538</v>
      </c>
      <c r="AE8" s="264">
        <v>40.153227079636054</v>
      </c>
      <c r="AF8" s="264">
        <v>7.1680714017598364</v>
      </c>
      <c r="AG8" s="264">
        <v>10.049369959216417</v>
      </c>
      <c r="AH8" s="264">
        <v>27.448192883278477</v>
      </c>
      <c r="AI8" s="264">
        <v>54.457797318295633</v>
      </c>
      <c r="AJ8" s="264">
        <v>8.7834709948540777</v>
      </c>
      <c r="AK8" s="264">
        <v>9.3105388035716352</v>
      </c>
      <c r="AL8" s="264">
        <v>34.218564232793348</v>
      </c>
      <c r="AM8" s="264">
        <v>54.444250514441592</v>
      </c>
      <c r="AN8" s="264">
        <v>4.4717161004922765</v>
      </c>
      <c r="AO8" s="264">
        <v>6.8654691522726061</v>
      </c>
      <c r="AP8" s="264">
        <v>18.373094480865195</v>
      </c>
      <c r="AQ8" s="264">
        <v>63.802293484003968</v>
      </c>
      <c r="AR8" s="264">
        <v>9.3773838161893046</v>
      </c>
      <c r="AS8" s="264">
        <v>8.4472282189413104</v>
      </c>
      <c r="AT8" s="264">
        <v>36.660267182817257</v>
      </c>
      <c r="AU8" s="264">
        <v>51.560225115257317</v>
      </c>
      <c r="AV8" s="264">
        <v>4.2364339462244196</v>
      </c>
      <c r="AW8" s="264">
        <v>7.5430737557008669</v>
      </c>
      <c r="AX8" s="264">
        <v>41.897760850099708</v>
      </c>
      <c r="AY8" s="264">
        <v>49.028055031961173</v>
      </c>
      <c r="AZ8" s="264">
        <v>1.4499159459750521</v>
      </c>
      <c r="BA8" s="264">
        <v>7.6242681719638732</v>
      </c>
      <c r="BB8" s="264">
        <v>20.417637271844868</v>
      </c>
      <c r="BC8" s="264">
        <v>58.561145114088511</v>
      </c>
      <c r="BD8" s="264">
        <v>12.35579673444621</v>
      </c>
      <c r="BE8" s="264">
        <v>8.6654208796201839</v>
      </c>
      <c r="BF8" s="264">
        <v>57.920402610263281</v>
      </c>
      <c r="BG8" s="264">
        <v>33.642820413688341</v>
      </c>
      <c r="BH8" s="264">
        <v>1.3490362202013995</v>
      </c>
      <c r="BI8" s="264">
        <v>7.0877407558467693</v>
      </c>
    </row>
    <row r="9" spans="1:61" x14ac:dyDescent="0.35">
      <c r="A9" s="188" t="s">
        <v>9</v>
      </c>
      <c r="B9" s="264">
        <v>35.875003156849537</v>
      </c>
      <c r="C9" s="264">
        <v>36.404188734367565</v>
      </c>
      <c r="D9" s="264">
        <v>23.105208713606448</v>
      </c>
      <c r="E9" s="264">
        <v>4.6155993951761678</v>
      </c>
      <c r="F9" s="264">
        <v>47.386513177336539</v>
      </c>
      <c r="G9" s="264">
        <v>40.77158902830547</v>
      </c>
      <c r="H9" s="264">
        <v>9.7670164232456234</v>
      </c>
      <c r="I9" s="264">
        <v>2.0748813711120815</v>
      </c>
      <c r="J9" s="264">
        <v>36.996940967967404</v>
      </c>
      <c r="K9" s="264">
        <v>51.062991791335676</v>
      </c>
      <c r="L9" s="264">
        <v>9.6460562638561935</v>
      </c>
      <c r="M9" s="264">
        <v>2.2940109768404509</v>
      </c>
      <c r="N9" s="264">
        <v>43.723755058389592</v>
      </c>
      <c r="O9" s="264">
        <v>44.53073991092031</v>
      </c>
      <c r="P9" s="264">
        <v>9.5407532055933455</v>
      </c>
      <c r="Q9" s="264">
        <v>2.2047518250964955</v>
      </c>
      <c r="R9" s="264">
        <v>23.178612382604509</v>
      </c>
      <c r="S9" s="264">
        <v>46.240702361043176</v>
      </c>
      <c r="T9" s="264">
        <v>20.599154567499003</v>
      </c>
      <c r="U9" s="264">
        <v>9.9815306888530753</v>
      </c>
      <c r="V9" s="264">
        <v>29.295819755136016</v>
      </c>
      <c r="W9" s="264">
        <v>39.48107400873235</v>
      </c>
      <c r="X9" s="264">
        <v>23.947008002286026</v>
      </c>
      <c r="Y9" s="264">
        <v>7.2760982338453335</v>
      </c>
      <c r="Z9" s="264">
        <v>15.28588859033437</v>
      </c>
      <c r="AA9" s="264">
        <v>29.485732665626575</v>
      </c>
      <c r="AB9" s="264">
        <v>18.876550081887739</v>
      </c>
      <c r="AC9" s="264">
        <v>36.351828662151057</v>
      </c>
      <c r="AD9" s="264">
        <v>52.639730386128349</v>
      </c>
      <c r="AE9" s="264">
        <v>34.525241655228228</v>
      </c>
      <c r="AF9" s="264">
        <v>8.8174563844337186</v>
      </c>
      <c r="AG9" s="264">
        <v>4.0175715742094447</v>
      </c>
      <c r="AH9" s="264">
        <v>35.276277304920676</v>
      </c>
      <c r="AI9" s="264">
        <v>50.153473392820025</v>
      </c>
      <c r="AJ9" s="264">
        <v>10.782729190031876</v>
      </c>
      <c r="AK9" s="264">
        <v>3.7875201122271438</v>
      </c>
      <c r="AL9" s="264">
        <v>47.843048211701735</v>
      </c>
      <c r="AM9" s="264">
        <v>38.1526271334725</v>
      </c>
      <c r="AN9" s="264">
        <v>11.448147472719389</v>
      </c>
      <c r="AO9" s="264">
        <v>2.5561771821061319</v>
      </c>
      <c r="AP9" s="264">
        <v>40.874988573459753</v>
      </c>
      <c r="AQ9" s="264">
        <v>25.939691293863689</v>
      </c>
      <c r="AR9" s="264">
        <v>23.4666493342873</v>
      </c>
      <c r="AS9" s="264">
        <v>9.718670798389013</v>
      </c>
      <c r="AT9" s="264">
        <v>46.297136154526783</v>
      </c>
      <c r="AU9" s="264">
        <v>38.630250573830985</v>
      </c>
      <c r="AV9" s="264">
        <v>11.888074145155745</v>
      </c>
      <c r="AW9" s="264">
        <v>3.1845391264862264</v>
      </c>
      <c r="AX9" s="264">
        <v>46.442576235604079</v>
      </c>
      <c r="AY9" s="264">
        <v>39.954514928897709</v>
      </c>
      <c r="AZ9" s="264">
        <v>11.274717932323199</v>
      </c>
      <c r="BA9" s="264">
        <v>2.3281909031747658</v>
      </c>
      <c r="BB9" s="264">
        <v>43.911542988653181</v>
      </c>
      <c r="BC9" s="264">
        <v>35.88441685619636</v>
      </c>
      <c r="BD9" s="264">
        <v>17.623089913370304</v>
      </c>
      <c r="BE9" s="264">
        <v>2.5809502417799033</v>
      </c>
      <c r="BF9" s="264">
        <v>55.310870630077723</v>
      </c>
      <c r="BG9" s="264">
        <v>30.773619507887972</v>
      </c>
      <c r="BH9" s="264">
        <v>11.385291662983461</v>
      </c>
      <c r="BI9" s="264">
        <v>2.5302181990505646</v>
      </c>
    </row>
    <row r="10" spans="1:61" x14ac:dyDescent="0.35">
      <c r="A10" s="188" t="s">
        <v>10</v>
      </c>
      <c r="B10" s="264">
        <v>54.223409808914916</v>
      </c>
      <c r="C10" s="264">
        <v>38.024974088511954</v>
      </c>
      <c r="D10" s="264">
        <v>7.7516161025731609</v>
      </c>
      <c r="E10" s="264">
        <v>0</v>
      </c>
      <c r="F10" s="264">
        <v>50.025660480789803</v>
      </c>
      <c r="G10" s="264">
        <v>41.676734825350565</v>
      </c>
      <c r="H10" s="264">
        <v>8.2976046938596557</v>
      </c>
      <c r="I10" s="264">
        <v>0</v>
      </c>
      <c r="J10" s="264">
        <v>56.551317073116749</v>
      </c>
      <c r="K10" s="264">
        <v>35.208594568801779</v>
      </c>
      <c r="L10" s="264">
        <v>8.240088358081513</v>
      </c>
      <c r="M10" s="264">
        <v>0</v>
      </c>
      <c r="N10" s="264">
        <v>51.889663862570146</v>
      </c>
      <c r="O10" s="264">
        <v>39.551757720964417</v>
      </c>
      <c r="P10" s="264">
        <v>8.5585784164654992</v>
      </c>
      <c r="Q10" s="264">
        <v>0</v>
      </c>
      <c r="R10" s="264">
        <v>37.092549606900327</v>
      </c>
      <c r="S10" s="264">
        <v>51.963717598273682</v>
      </c>
      <c r="T10" s="264">
        <v>10.779088584154087</v>
      </c>
      <c r="U10" s="264">
        <v>0.16464421067195029</v>
      </c>
      <c r="V10" s="264">
        <v>30.216771374556789</v>
      </c>
      <c r="W10" s="264">
        <v>51.627250923554612</v>
      </c>
      <c r="X10" s="264">
        <v>15.301464189875905</v>
      </c>
      <c r="Y10" s="264">
        <v>2.8545135120127627</v>
      </c>
      <c r="Z10" s="264">
        <v>33.497980079937392</v>
      </c>
      <c r="AA10" s="264">
        <v>47.223174929152719</v>
      </c>
      <c r="AB10" s="264">
        <v>15.259756616660948</v>
      </c>
      <c r="AC10" s="264">
        <v>4.0190883742489909</v>
      </c>
      <c r="AD10" s="264">
        <v>48.189924564196005</v>
      </c>
      <c r="AE10" s="264">
        <v>40.833135105952287</v>
      </c>
      <c r="AF10" s="264">
        <v>10.56359594532546</v>
      </c>
      <c r="AG10" s="264">
        <v>0.41334438452628375</v>
      </c>
      <c r="AH10" s="264">
        <v>40.634143032371114</v>
      </c>
      <c r="AI10" s="264">
        <v>49.310073288477241</v>
      </c>
      <c r="AJ10" s="264">
        <v>10.028978048011075</v>
      </c>
      <c r="AK10" s="264">
        <v>2.6805631140626732E-2</v>
      </c>
      <c r="AL10" s="264">
        <v>38.811016279198959</v>
      </c>
      <c r="AM10" s="264">
        <v>47.650475074497884</v>
      </c>
      <c r="AN10" s="264">
        <v>12.88750197135364</v>
      </c>
      <c r="AO10" s="264">
        <v>0.65100667494957987</v>
      </c>
      <c r="AP10" s="264">
        <v>23.202019453633746</v>
      </c>
      <c r="AQ10" s="264">
        <v>30.81737055773112</v>
      </c>
      <c r="AR10" s="264">
        <v>31.579144244944281</v>
      </c>
      <c r="AS10" s="264">
        <v>14.401465743690883</v>
      </c>
      <c r="AT10" s="264">
        <v>41.553916818667744</v>
      </c>
      <c r="AU10" s="264">
        <v>46.241574342459998</v>
      </c>
      <c r="AV10" s="264">
        <v>10.982272627842381</v>
      </c>
      <c r="AW10" s="264">
        <v>1.2222362110299239</v>
      </c>
      <c r="AX10" s="264">
        <v>44.372654282154954</v>
      </c>
      <c r="AY10" s="264">
        <v>44.104165467575072</v>
      </c>
      <c r="AZ10" s="264">
        <v>11.408042798865505</v>
      </c>
      <c r="BA10" s="264">
        <v>0.11513745140449132</v>
      </c>
      <c r="BB10" s="264">
        <v>42.860611718213633</v>
      </c>
      <c r="BC10" s="264">
        <v>42.088606240977683</v>
      </c>
      <c r="BD10" s="264">
        <v>14.317956618535909</v>
      </c>
      <c r="BE10" s="264">
        <v>0.73282542227278669</v>
      </c>
      <c r="BF10" s="264">
        <v>45.849935119259236</v>
      </c>
      <c r="BG10" s="264">
        <v>42.091725540907468</v>
      </c>
      <c r="BH10" s="264">
        <v>12.058339339833317</v>
      </c>
      <c r="BI10" s="264">
        <v>0</v>
      </c>
    </row>
    <row r="11" spans="1:61" x14ac:dyDescent="0.35">
      <c r="A11" s="188" t="s">
        <v>11</v>
      </c>
      <c r="B11" s="264">
        <v>46.483513398621881</v>
      </c>
      <c r="C11" s="264">
        <v>38.170953001810467</v>
      </c>
      <c r="D11" s="264">
        <v>14.423520909291307</v>
      </c>
      <c r="E11" s="264">
        <v>0.92201269027656541</v>
      </c>
      <c r="F11" s="264">
        <v>39.706712773413066</v>
      </c>
      <c r="G11" s="264">
        <v>43.023258731603484</v>
      </c>
      <c r="H11" s="264">
        <v>13.054969276894345</v>
      </c>
      <c r="I11" s="264">
        <v>4.2150592180893325</v>
      </c>
      <c r="J11" s="264">
        <v>37.846101533499052</v>
      </c>
      <c r="K11" s="264">
        <v>43.224655522747874</v>
      </c>
      <c r="L11" s="264">
        <v>15.869420616798259</v>
      </c>
      <c r="M11" s="264">
        <v>3.0598223269549916</v>
      </c>
      <c r="N11" s="264">
        <v>35.2103413066218</v>
      </c>
      <c r="O11" s="264">
        <v>46.453169076570092</v>
      </c>
      <c r="P11" s="264">
        <v>15.63189387887113</v>
      </c>
      <c r="Q11" s="264">
        <v>2.7045957379371472</v>
      </c>
      <c r="R11" s="264">
        <v>22.966159704519225</v>
      </c>
      <c r="S11" s="264">
        <v>39.682225715721323</v>
      </c>
      <c r="T11" s="264">
        <v>27.956701115191539</v>
      </c>
      <c r="U11" s="264">
        <v>9.394913464568079</v>
      </c>
      <c r="V11" s="264">
        <v>32.467511905681178</v>
      </c>
      <c r="W11" s="264">
        <v>52.619670991138449</v>
      </c>
      <c r="X11" s="264">
        <v>11.528417948617435</v>
      </c>
      <c r="Y11" s="264">
        <v>3.3843991545631407</v>
      </c>
      <c r="Z11" s="264">
        <v>30.791086006173551</v>
      </c>
      <c r="AA11" s="264">
        <v>53.934226813821276</v>
      </c>
      <c r="AB11" s="264">
        <v>11.844070511139572</v>
      </c>
      <c r="AC11" s="264">
        <v>3.4306166688658117</v>
      </c>
      <c r="AD11" s="264">
        <v>32.498098467616806</v>
      </c>
      <c r="AE11" s="264">
        <v>43.627013833514049</v>
      </c>
      <c r="AF11" s="264">
        <v>20.258451672260296</v>
      </c>
      <c r="AG11" s="264">
        <v>3.6164360266090116</v>
      </c>
      <c r="AH11" s="264">
        <v>33.661302962850236</v>
      </c>
      <c r="AI11" s="264">
        <v>39.784121058533408</v>
      </c>
      <c r="AJ11" s="264">
        <v>22.264534922759367</v>
      </c>
      <c r="AK11" s="264">
        <v>4.2900410558571709</v>
      </c>
      <c r="AL11" s="264">
        <v>37.227626124873467</v>
      </c>
      <c r="AM11" s="264">
        <v>38.833102546755285</v>
      </c>
      <c r="AN11" s="264">
        <v>19.308414447547236</v>
      </c>
      <c r="AO11" s="264">
        <v>4.6308568808241635</v>
      </c>
      <c r="AP11" s="264">
        <v>24.874667898064274</v>
      </c>
      <c r="AQ11" s="264">
        <v>36.001893090488331</v>
      </c>
      <c r="AR11" s="264">
        <v>25.858816737340078</v>
      </c>
      <c r="AS11" s="264">
        <v>13.264622274107477</v>
      </c>
      <c r="AT11" s="264">
        <v>35.120216628791368</v>
      </c>
      <c r="AU11" s="264">
        <v>38.930687581062564</v>
      </c>
      <c r="AV11" s="264">
        <v>19.866838441896164</v>
      </c>
      <c r="AW11" s="264">
        <v>6.082257348250069</v>
      </c>
      <c r="AX11" s="264">
        <v>38.579123190933501</v>
      </c>
      <c r="AY11" s="264">
        <v>35.511131875606132</v>
      </c>
      <c r="AZ11" s="264">
        <v>20.713662965061712</v>
      </c>
      <c r="BA11" s="264">
        <v>5.1960819683988397</v>
      </c>
      <c r="BB11" s="264">
        <v>38.57589837617315</v>
      </c>
      <c r="BC11" s="264">
        <v>44.259840729834032</v>
      </c>
      <c r="BD11" s="264">
        <v>14.00748335465738</v>
      </c>
      <c r="BE11" s="264">
        <v>3.1567775393356063</v>
      </c>
      <c r="BF11" s="264">
        <v>40.168368856398814</v>
      </c>
      <c r="BG11" s="264">
        <v>41.714734097478555</v>
      </c>
      <c r="BH11" s="264">
        <v>15.10363892891386</v>
      </c>
      <c r="BI11" s="264">
        <v>3.0132581172089505</v>
      </c>
    </row>
    <row r="12" spans="1:61" x14ac:dyDescent="0.35">
      <c r="A12" s="188" t="s">
        <v>12</v>
      </c>
      <c r="B12" s="264">
        <v>35.139844748299325</v>
      </c>
      <c r="C12" s="264">
        <v>44.376571700392056</v>
      </c>
      <c r="D12" s="264">
        <v>1.263020228116204</v>
      </c>
      <c r="E12" s="264">
        <v>19.220563323192263</v>
      </c>
      <c r="F12" s="264">
        <v>43.780722312912815</v>
      </c>
      <c r="G12" s="264">
        <v>47.142782846126316</v>
      </c>
      <c r="H12" s="264">
        <v>2.8309571248709533</v>
      </c>
      <c r="I12" s="264">
        <v>6.245537716089804</v>
      </c>
      <c r="J12" s="264">
        <v>41.634076020727065</v>
      </c>
      <c r="K12" s="264">
        <v>50.395706793550197</v>
      </c>
      <c r="L12" s="264">
        <v>1.3186435153702607</v>
      </c>
      <c r="M12" s="264">
        <v>6.6515736703523896</v>
      </c>
      <c r="N12" s="264">
        <v>44.262410091454612</v>
      </c>
      <c r="O12" s="264">
        <v>47.162510141786129</v>
      </c>
      <c r="P12" s="264">
        <v>1.8278665682479707</v>
      </c>
      <c r="Q12" s="264">
        <v>6.7472131985111945</v>
      </c>
      <c r="R12" s="264">
        <v>11.971878810100494</v>
      </c>
      <c r="S12" s="264">
        <v>45.668547161625099</v>
      </c>
      <c r="T12" s="264">
        <v>13.493268805536951</v>
      </c>
      <c r="U12" s="264">
        <v>28.866305222737292</v>
      </c>
      <c r="V12" s="264">
        <v>39.776131443846921</v>
      </c>
      <c r="W12" s="264">
        <v>49.811979137060888</v>
      </c>
      <c r="X12" s="264">
        <v>6.5952891721325875</v>
      </c>
      <c r="Y12" s="264">
        <v>3.8166002469594984</v>
      </c>
      <c r="Z12" s="264">
        <v>39.740759729982621</v>
      </c>
      <c r="AA12" s="264">
        <v>49.669517606386201</v>
      </c>
      <c r="AB12" s="264">
        <v>7.4337812272765742</v>
      </c>
      <c r="AC12" s="264">
        <v>3.155941436354528</v>
      </c>
      <c r="AD12" s="264">
        <v>27.864912190926937</v>
      </c>
      <c r="AE12" s="264">
        <v>61.367682063737959</v>
      </c>
      <c r="AF12" s="264">
        <v>4.7839173699267956</v>
      </c>
      <c r="AG12" s="264">
        <v>5.9834883754081529</v>
      </c>
      <c r="AH12" s="264">
        <v>24.731920775922674</v>
      </c>
      <c r="AI12" s="264">
        <v>62.082174186535369</v>
      </c>
      <c r="AJ12" s="264">
        <v>5.2817035163130726</v>
      </c>
      <c r="AK12" s="264">
        <v>7.9042015212287504</v>
      </c>
      <c r="AL12" s="264">
        <v>28.450885261169635</v>
      </c>
      <c r="AM12" s="264">
        <v>63.410783803563177</v>
      </c>
      <c r="AN12" s="264">
        <v>3.3135097488508416</v>
      </c>
      <c r="AO12" s="264">
        <v>4.8248211864162212</v>
      </c>
      <c r="AP12" s="264">
        <v>8.5060729589408979</v>
      </c>
      <c r="AQ12" s="264">
        <v>63.667066836403727</v>
      </c>
      <c r="AR12" s="264">
        <v>11.062862768344514</v>
      </c>
      <c r="AS12" s="264">
        <v>16.763997436310689</v>
      </c>
      <c r="AT12" s="264">
        <v>28.481019287153959</v>
      </c>
      <c r="AU12" s="264">
        <v>64.631417623715365</v>
      </c>
      <c r="AV12" s="264">
        <v>3.3997753639743102</v>
      </c>
      <c r="AW12" s="264">
        <v>3.4877877251562204</v>
      </c>
      <c r="AX12" s="264">
        <v>40.625803292833183</v>
      </c>
      <c r="AY12" s="264">
        <v>53.068349732683387</v>
      </c>
      <c r="AZ12" s="264">
        <v>3.6940604372839179</v>
      </c>
      <c r="BA12" s="264">
        <v>2.6117865371994107</v>
      </c>
      <c r="BB12" s="264">
        <v>12.692336040255933</v>
      </c>
      <c r="BC12" s="264">
        <v>51.355680825214364</v>
      </c>
      <c r="BD12" s="264">
        <v>27.959417807207128</v>
      </c>
      <c r="BE12" s="264">
        <v>7.9925653273223816</v>
      </c>
      <c r="BF12" s="264">
        <v>43.873978986907915</v>
      </c>
      <c r="BG12" s="264">
        <v>50.280346884460116</v>
      </c>
      <c r="BH12" s="264">
        <v>3.2760807983970457</v>
      </c>
      <c r="BI12" s="264">
        <v>2.5695933302347975</v>
      </c>
    </row>
    <row r="13" spans="1:61" x14ac:dyDescent="0.35">
      <c r="A13" s="188" t="s">
        <v>13</v>
      </c>
      <c r="B13" s="264">
        <v>35.842867469715841</v>
      </c>
      <c r="C13" s="264">
        <v>58.149405402672102</v>
      </c>
      <c r="D13" s="264">
        <v>5.5737899963798796</v>
      </c>
      <c r="E13" s="264">
        <v>0.43393713123206606</v>
      </c>
      <c r="F13" s="264">
        <v>31.163676838344173</v>
      </c>
      <c r="G13" s="264">
        <v>53.260552245561257</v>
      </c>
      <c r="H13" s="264">
        <v>10.267942993450141</v>
      </c>
      <c r="I13" s="264">
        <v>5.3078279226443428</v>
      </c>
      <c r="J13" s="264">
        <v>30.074553148533205</v>
      </c>
      <c r="K13" s="264">
        <v>55.3039061944026</v>
      </c>
      <c r="L13" s="264">
        <v>9.7883717996920243</v>
      </c>
      <c r="M13" s="264">
        <v>4.8331688573720664</v>
      </c>
      <c r="N13" s="264">
        <v>32.942071379077504</v>
      </c>
      <c r="O13" s="264">
        <v>51.651528625255196</v>
      </c>
      <c r="P13" s="264">
        <v>10.311746747731403</v>
      </c>
      <c r="Q13" s="264">
        <v>5.0946532479357911</v>
      </c>
      <c r="R13" s="264">
        <v>21.977923450154172</v>
      </c>
      <c r="S13" s="264">
        <v>36.223320756685936</v>
      </c>
      <c r="T13" s="264">
        <v>26.566803757664065</v>
      </c>
      <c r="U13" s="264">
        <v>15.231952035495707</v>
      </c>
      <c r="V13" s="264">
        <v>28.478205621108238</v>
      </c>
      <c r="W13" s="264">
        <v>52.898375111835541</v>
      </c>
      <c r="X13" s="264">
        <v>14.604726345336072</v>
      </c>
      <c r="Y13" s="264">
        <v>4.0186929217200555</v>
      </c>
      <c r="Z13" s="264">
        <v>27.227261433014004</v>
      </c>
      <c r="AA13" s="264">
        <v>53.923811577740764</v>
      </c>
      <c r="AB13" s="264">
        <v>13.147724937083444</v>
      </c>
      <c r="AC13" s="264">
        <v>5.7012020521616655</v>
      </c>
      <c r="AD13" s="264">
        <v>42.127784304028417</v>
      </c>
      <c r="AE13" s="264">
        <v>40.816143052713635</v>
      </c>
      <c r="AF13" s="264">
        <v>10.462090364435507</v>
      </c>
      <c r="AG13" s="264">
        <v>6.5939822788223186</v>
      </c>
      <c r="AH13" s="264">
        <v>24.55172401366217</v>
      </c>
      <c r="AI13" s="264">
        <v>58.287873584994664</v>
      </c>
      <c r="AJ13" s="264">
        <v>10.985592973203545</v>
      </c>
      <c r="AK13" s="264">
        <v>6.174809428139505</v>
      </c>
      <c r="AL13" s="264">
        <v>24.441725514006343</v>
      </c>
      <c r="AM13" s="264">
        <v>58.10115120157738</v>
      </c>
      <c r="AN13" s="264">
        <v>12.412565222816884</v>
      </c>
      <c r="AO13" s="264">
        <v>5.0445580615993091</v>
      </c>
      <c r="AP13" s="264">
        <v>22.246865768745298</v>
      </c>
      <c r="AQ13" s="264">
        <v>49.34512008999544</v>
      </c>
      <c r="AR13" s="264">
        <v>10.983424325895013</v>
      </c>
      <c r="AS13" s="264">
        <v>17.424589815364143</v>
      </c>
      <c r="AT13" s="264">
        <v>22.265823081637208</v>
      </c>
      <c r="AU13" s="264">
        <v>54.64005718219952</v>
      </c>
      <c r="AV13" s="264">
        <v>17.416937916279746</v>
      </c>
      <c r="AW13" s="264">
        <v>5.6771818198834163</v>
      </c>
      <c r="AX13" s="264">
        <v>21.892269000284525</v>
      </c>
      <c r="AY13" s="264">
        <v>53.28034314409463</v>
      </c>
      <c r="AZ13" s="264">
        <v>20.631985661653239</v>
      </c>
      <c r="BA13" s="264">
        <v>4.1954021939674968</v>
      </c>
      <c r="BB13" s="264">
        <v>29.244788057849451</v>
      </c>
      <c r="BC13" s="264">
        <v>53.556383961608624</v>
      </c>
      <c r="BD13" s="264">
        <v>11.610000890224971</v>
      </c>
      <c r="BE13" s="264">
        <v>5.5888270903168475</v>
      </c>
      <c r="BF13" s="264">
        <v>22.759941430847139</v>
      </c>
      <c r="BG13" s="264">
        <v>59.255024876215415</v>
      </c>
      <c r="BH13" s="264">
        <v>13.827961341488951</v>
      </c>
      <c r="BI13" s="264">
        <v>4.1570723514483872</v>
      </c>
    </row>
    <row r="14" spans="1:61" x14ac:dyDescent="0.35">
      <c r="A14" s="188" t="s">
        <v>14</v>
      </c>
      <c r="B14" s="264">
        <v>42.772273391965051</v>
      </c>
      <c r="C14" s="264">
        <v>10.936125572215932</v>
      </c>
      <c r="D14" s="264">
        <v>40.474568126737175</v>
      </c>
      <c r="E14" s="264">
        <v>5.8170329090816173</v>
      </c>
      <c r="F14" s="264">
        <v>52.954971609939648</v>
      </c>
      <c r="G14" s="264">
        <v>18.129778804701484</v>
      </c>
      <c r="H14" s="264">
        <v>25.945549351703356</v>
      </c>
      <c r="I14" s="264">
        <v>2.9697002336553839</v>
      </c>
      <c r="J14" s="264">
        <v>50.551744956348621</v>
      </c>
      <c r="K14" s="264">
        <v>18.788552118581112</v>
      </c>
      <c r="L14" s="264">
        <v>27.690002691414744</v>
      </c>
      <c r="M14" s="264">
        <v>2.9697002336553839</v>
      </c>
      <c r="N14" s="264">
        <v>47.213866294271654</v>
      </c>
      <c r="O14" s="264">
        <v>18.281432341709149</v>
      </c>
      <c r="P14" s="264">
        <v>31.53500113036365</v>
      </c>
      <c r="Q14" s="264">
        <v>2.9697002336553839</v>
      </c>
      <c r="R14" s="264">
        <v>39.875954225778052</v>
      </c>
      <c r="S14" s="264">
        <v>9.7662312737392352</v>
      </c>
      <c r="T14" s="264">
        <v>45.589714025358077</v>
      </c>
      <c r="U14" s="264">
        <v>4.768100475124422</v>
      </c>
      <c r="V14" s="264">
        <v>41.267761116963051</v>
      </c>
      <c r="W14" s="264">
        <v>8.990222421399638</v>
      </c>
      <c r="X14" s="264">
        <v>44.529145632693691</v>
      </c>
      <c r="Y14" s="264">
        <v>5.2128708289434194</v>
      </c>
      <c r="Z14" s="264">
        <v>41.225627962988</v>
      </c>
      <c r="AA14" s="264">
        <v>9.0427707131351607</v>
      </c>
      <c r="AB14" s="264">
        <v>44.518730494933209</v>
      </c>
      <c r="AC14" s="264">
        <v>5.2128708289434194</v>
      </c>
      <c r="AD14" s="264">
        <v>41.859598469650621</v>
      </c>
      <c r="AE14" s="264">
        <v>10.686179056081578</v>
      </c>
      <c r="AF14" s="264">
        <v>42.660188923334381</v>
      </c>
      <c r="AG14" s="264">
        <v>4.7940335509332144</v>
      </c>
      <c r="AH14" s="264">
        <v>42.861791401213353</v>
      </c>
      <c r="AI14" s="264">
        <v>8.3181412062657554</v>
      </c>
      <c r="AJ14" s="264">
        <v>43.547438214177774</v>
      </c>
      <c r="AK14" s="264">
        <v>5.2726291783429104</v>
      </c>
      <c r="AL14" s="264">
        <v>42.666117879002904</v>
      </c>
      <c r="AM14" s="264">
        <v>8.5956521513742477</v>
      </c>
      <c r="AN14" s="264">
        <v>43.653614272795863</v>
      </c>
      <c r="AO14" s="264">
        <v>5.084615696826785</v>
      </c>
      <c r="AP14" s="264">
        <v>43.010456656755821</v>
      </c>
      <c r="AQ14" s="264">
        <v>7.5026312413815841</v>
      </c>
      <c r="AR14" s="264">
        <v>43.948440929951623</v>
      </c>
      <c r="AS14" s="264">
        <v>5.5384711719107571</v>
      </c>
      <c r="AT14" s="264">
        <v>43.955230068621603</v>
      </c>
      <c r="AU14" s="264">
        <v>6.5578578295158092</v>
      </c>
      <c r="AV14" s="264">
        <v>43.514067805182947</v>
      </c>
      <c r="AW14" s="264">
        <v>5.9728442966794413</v>
      </c>
      <c r="AX14" s="264">
        <v>43.603920517050327</v>
      </c>
      <c r="AY14" s="264">
        <v>6.7083557851148656</v>
      </c>
      <c r="AZ14" s="264">
        <v>44.149252525923849</v>
      </c>
      <c r="BA14" s="264">
        <v>5.5384711719107571</v>
      </c>
      <c r="BB14" s="264">
        <v>43.957549814636401</v>
      </c>
      <c r="BC14" s="264">
        <v>6.3547264875287848</v>
      </c>
      <c r="BD14" s="264">
        <v>43.714879401155159</v>
      </c>
      <c r="BE14" s="264">
        <v>5.9728442966794413</v>
      </c>
      <c r="BF14" s="264">
        <v>44.466440896442215</v>
      </c>
      <c r="BG14" s="264">
        <v>5.8458354057229744</v>
      </c>
      <c r="BH14" s="264">
        <v>43.714879401155159</v>
      </c>
      <c r="BI14" s="264">
        <v>5.9728442966794413</v>
      </c>
    </row>
    <row r="15" spans="1:61" x14ac:dyDescent="0.35">
      <c r="A15" s="188" t="s">
        <v>214</v>
      </c>
      <c r="B15" s="264">
        <v>30.846486055617572</v>
      </c>
      <c r="C15" s="264">
        <v>26.948115422646797</v>
      </c>
      <c r="D15" s="264">
        <v>10.178319346920601</v>
      </c>
      <c r="E15" s="264">
        <v>32.027079174815384</v>
      </c>
      <c r="F15" s="264">
        <v>11.478046655963295</v>
      </c>
      <c r="G15" s="264">
        <v>25.86719882355229</v>
      </c>
      <c r="H15" s="264">
        <v>28.6678457546723</v>
      </c>
      <c r="I15" s="264">
        <v>33.986908765812444</v>
      </c>
      <c r="J15" s="264">
        <v>27.360685149519004</v>
      </c>
      <c r="K15" s="264">
        <v>11.702841279858339</v>
      </c>
      <c r="L15" s="264">
        <v>27.492807273172058</v>
      </c>
      <c r="M15" s="264">
        <v>33.443666297450882</v>
      </c>
      <c r="N15" s="264">
        <v>16.208517707812796</v>
      </c>
      <c r="O15" s="264">
        <v>21.828256550163459</v>
      </c>
      <c r="P15" s="264">
        <v>27.510205731615578</v>
      </c>
      <c r="Q15" s="264">
        <v>34.453020010408459</v>
      </c>
      <c r="R15" s="264">
        <v>4.4565034989438246</v>
      </c>
      <c r="S15" s="264">
        <v>5.5467523429100263</v>
      </c>
      <c r="T15" s="264">
        <v>35.728031462299512</v>
      </c>
      <c r="U15" s="264">
        <v>54.268712695847057</v>
      </c>
      <c r="V15" s="264">
        <v>15.732813781922175</v>
      </c>
      <c r="W15" s="264">
        <v>15.108464016852444</v>
      </c>
      <c r="X15" s="264">
        <v>34.728032363795243</v>
      </c>
      <c r="Y15" s="264">
        <v>34.430689837430435</v>
      </c>
      <c r="Z15" s="264">
        <v>10.202429178053695</v>
      </c>
      <c r="AA15" s="264">
        <v>19.774945125196325</v>
      </c>
      <c r="AB15" s="264">
        <v>35.740362303919028</v>
      </c>
      <c r="AC15" s="264">
        <v>34.282263392831268</v>
      </c>
      <c r="AD15" s="264">
        <v>18.819475656861222</v>
      </c>
      <c r="AE15" s="264">
        <v>14.633957047312137</v>
      </c>
      <c r="AF15" s="264">
        <v>32.696627855748311</v>
      </c>
      <c r="AG15" s="264">
        <v>33.849939440078622</v>
      </c>
      <c r="AH15" s="264">
        <v>21.872443245768672</v>
      </c>
      <c r="AI15" s="264">
        <v>13.243462213432359</v>
      </c>
      <c r="AJ15" s="264">
        <v>30.538818268221192</v>
      </c>
      <c r="AK15" s="264">
        <v>34.345276272578076</v>
      </c>
      <c r="AL15" s="264">
        <v>20.212306555194239</v>
      </c>
      <c r="AM15" s="264">
        <v>18.889334228611997</v>
      </c>
      <c r="AN15" s="264">
        <v>27.048535021887783</v>
      </c>
      <c r="AO15" s="264">
        <v>33.84982419430623</v>
      </c>
      <c r="AP15" s="264">
        <v>18.079696810618856</v>
      </c>
      <c r="AQ15" s="264">
        <v>18.157611954080828</v>
      </c>
      <c r="AR15" s="264">
        <v>29.423423277536386</v>
      </c>
      <c r="AS15" s="264">
        <v>34.339267957764221</v>
      </c>
      <c r="AT15" s="264">
        <v>20.741182623436149</v>
      </c>
      <c r="AU15" s="264">
        <v>12.595044845009081</v>
      </c>
      <c r="AV15" s="264">
        <v>32.186132042392032</v>
      </c>
      <c r="AW15" s="264">
        <v>34.477640489163029</v>
      </c>
      <c r="AX15" s="264">
        <v>20.036937768328212</v>
      </c>
      <c r="AY15" s="264">
        <v>15.131378454602551</v>
      </c>
      <c r="AZ15" s="264">
        <v>30.443338875887694</v>
      </c>
      <c r="BA15" s="264">
        <v>34.388344901181824</v>
      </c>
      <c r="BB15" s="264">
        <v>21.921822043549472</v>
      </c>
      <c r="BC15" s="264">
        <v>18.041271553563689</v>
      </c>
      <c r="BD15" s="264">
        <v>26.163489357928032</v>
      </c>
      <c r="BE15" s="264">
        <v>33.873417044959062</v>
      </c>
      <c r="BF15" s="264">
        <v>21.423566751241331</v>
      </c>
      <c r="BG15" s="264">
        <v>12.859474618686054</v>
      </c>
      <c r="BH15" s="264">
        <v>31.45063550908332</v>
      </c>
      <c r="BI15" s="264">
        <v>34.266323120989576</v>
      </c>
    </row>
    <row r="16" spans="1:61" x14ac:dyDescent="0.35">
      <c r="A16" s="188" t="s">
        <v>31</v>
      </c>
      <c r="B16" s="264">
        <v>60.648826043688132</v>
      </c>
      <c r="C16" s="264">
        <v>17.143584919254806</v>
      </c>
      <c r="D16" s="264">
        <v>21.852536677317701</v>
      </c>
      <c r="E16" s="264">
        <v>0.35505235973930427</v>
      </c>
      <c r="F16" s="264">
        <v>80.05553518947454</v>
      </c>
      <c r="G16" s="264">
        <v>16.182763146338825</v>
      </c>
      <c r="H16" s="264">
        <v>3.7617016641865035</v>
      </c>
      <c r="I16" s="264">
        <v>0</v>
      </c>
      <c r="J16" s="264">
        <v>77.120242956794854</v>
      </c>
      <c r="K16" s="264">
        <v>20.577924921989187</v>
      </c>
      <c r="L16" s="264">
        <v>2.3018321212158535</v>
      </c>
      <c r="M16" s="264">
        <v>0</v>
      </c>
      <c r="N16" s="264">
        <v>85.534493585538101</v>
      </c>
      <c r="O16" s="264">
        <v>12.94932206798822</v>
      </c>
      <c r="P16" s="264">
        <v>1.5161843464735631</v>
      </c>
      <c r="Q16" s="264">
        <v>0</v>
      </c>
      <c r="R16" s="264">
        <v>10.507708465064702</v>
      </c>
      <c r="S16" s="264">
        <v>31.711431988734624</v>
      </c>
      <c r="T16" s="264">
        <v>57.403144269882247</v>
      </c>
      <c r="U16" s="264">
        <v>0.37771527631840884</v>
      </c>
      <c r="V16" s="264">
        <v>60.561580421230744</v>
      </c>
      <c r="W16" s="264">
        <v>33.764202324600781</v>
      </c>
      <c r="X16" s="264">
        <v>5.6742172541684539</v>
      </c>
      <c r="Y16" s="264">
        <v>0</v>
      </c>
      <c r="Z16" s="264">
        <v>40.971658355610934</v>
      </c>
      <c r="AA16" s="264">
        <v>24.306033702516778</v>
      </c>
      <c r="AB16" s="264">
        <v>32.226615873815426</v>
      </c>
      <c r="AC16" s="264">
        <v>2.49569206805685</v>
      </c>
      <c r="AD16" s="264">
        <v>43.722394067917428</v>
      </c>
      <c r="AE16" s="264">
        <v>46.738595088963599</v>
      </c>
      <c r="AF16" s="264">
        <v>9.5390108431189251</v>
      </c>
      <c r="AG16" s="264">
        <v>0</v>
      </c>
      <c r="AH16" s="264">
        <v>44.180524624227843</v>
      </c>
      <c r="AI16" s="264">
        <v>46.559247354065903</v>
      </c>
      <c r="AJ16" s="264">
        <v>9.2602280217062205</v>
      </c>
      <c r="AK16" s="264">
        <v>0</v>
      </c>
      <c r="AL16" s="264">
        <v>66.487256949690405</v>
      </c>
      <c r="AM16" s="264">
        <v>30.008520812176933</v>
      </c>
      <c r="AN16" s="264">
        <v>3.5042222381325852</v>
      </c>
      <c r="AO16" s="264">
        <v>0</v>
      </c>
      <c r="AP16" s="264">
        <v>61.70031789041419</v>
      </c>
      <c r="AQ16" s="264">
        <v>35.284653092017798</v>
      </c>
      <c r="AR16" s="264">
        <v>3.0150290175679499</v>
      </c>
      <c r="AS16" s="264">
        <v>0</v>
      </c>
      <c r="AT16" s="264">
        <v>63.88407063332172</v>
      </c>
      <c r="AU16" s="264">
        <v>31.823589676996633</v>
      </c>
      <c r="AV16" s="264">
        <v>4.2923396896815724</v>
      </c>
      <c r="AW16" s="264">
        <v>0</v>
      </c>
      <c r="AX16" s="264">
        <v>67.76455609101852</v>
      </c>
      <c r="AY16" s="264">
        <v>30.113078481749096</v>
      </c>
      <c r="AZ16" s="264">
        <v>2.1223654272323138</v>
      </c>
      <c r="BA16" s="264">
        <v>0</v>
      </c>
      <c r="BB16" s="264">
        <v>50.519570503011266</v>
      </c>
      <c r="BC16" s="264">
        <v>39.048131035145111</v>
      </c>
      <c r="BD16" s="264">
        <v>10.432298461843576</v>
      </c>
      <c r="BE16" s="264">
        <v>0</v>
      </c>
      <c r="BF16" s="264">
        <v>58.922012233441379</v>
      </c>
      <c r="BG16" s="264">
        <v>36.906846716730605</v>
      </c>
      <c r="BH16" s="264">
        <v>4.1711410498279751</v>
      </c>
      <c r="BI16" s="264">
        <v>0</v>
      </c>
    </row>
    <row r="17" spans="1:61" x14ac:dyDescent="0.35">
      <c r="A17" s="188" t="s">
        <v>215</v>
      </c>
      <c r="B17" s="264">
        <v>58.93427640980876</v>
      </c>
      <c r="C17" s="264">
        <v>22.077470737860882</v>
      </c>
      <c r="D17" s="264">
        <v>2.6692733268704623</v>
      </c>
      <c r="E17" s="264">
        <v>16.318979525459952</v>
      </c>
      <c r="F17" s="264">
        <v>70.106041628831534</v>
      </c>
      <c r="G17" s="264">
        <v>12.564646504343965</v>
      </c>
      <c r="H17" s="264">
        <v>1.0764869951554485</v>
      </c>
      <c r="I17" s="264">
        <v>16.252824871669176</v>
      </c>
      <c r="J17" s="264">
        <v>66.242521739841735</v>
      </c>
      <c r="K17" s="264">
        <v>16.2201427463451</v>
      </c>
      <c r="L17" s="264">
        <v>1.20087565485547</v>
      </c>
      <c r="M17" s="264">
        <v>16.33645985895776</v>
      </c>
      <c r="N17" s="264">
        <v>66.823301033043563</v>
      </c>
      <c r="O17" s="264">
        <v>15.639363453143321</v>
      </c>
      <c r="P17" s="264">
        <v>0.94352700045370885</v>
      </c>
      <c r="Q17" s="264">
        <v>16.593808513359519</v>
      </c>
      <c r="R17" s="264">
        <v>27.435278093520903</v>
      </c>
      <c r="S17" s="264">
        <v>34.262652370400929</v>
      </c>
      <c r="T17" s="264">
        <v>18.209928571191856</v>
      </c>
      <c r="U17" s="264">
        <v>20.092140964886305</v>
      </c>
      <c r="V17" s="264">
        <v>55.513161602876337</v>
      </c>
      <c r="W17" s="264">
        <v>24.336358489230488</v>
      </c>
      <c r="X17" s="264">
        <v>2.7056532987416437</v>
      </c>
      <c r="Y17" s="264">
        <v>17.44482660915158</v>
      </c>
      <c r="Z17" s="264">
        <v>30.423101692100186</v>
      </c>
      <c r="AA17" s="264">
        <v>30.307614443039416</v>
      </c>
      <c r="AB17" s="264">
        <v>19.019705094686209</v>
      </c>
      <c r="AC17" s="264">
        <v>20.249578770174182</v>
      </c>
      <c r="AD17" s="264">
        <v>60.765144886411228</v>
      </c>
      <c r="AE17" s="264">
        <v>21.241583877758504</v>
      </c>
      <c r="AF17" s="264">
        <v>1.1734826472705044</v>
      </c>
      <c r="AG17" s="264">
        <v>16.819788588559828</v>
      </c>
      <c r="AH17" s="264">
        <v>55.415778733692967</v>
      </c>
      <c r="AI17" s="264">
        <v>26.834752838015625</v>
      </c>
      <c r="AJ17" s="264">
        <v>0.89831126053016519</v>
      </c>
      <c r="AK17" s="264">
        <v>16.851157167761283</v>
      </c>
      <c r="AL17" s="264">
        <v>58.0965403269444</v>
      </c>
      <c r="AM17" s="264">
        <v>20.572999114791084</v>
      </c>
      <c r="AN17" s="264">
        <v>3.9678851894840008</v>
      </c>
      <c r="AO17" s="264">
        <v>17.362575368780529</v>
      </c>
      <c r="AP17" s="264">
        <v>18.937379840375357</v>
      </c>
      <c r="AQ17" s="264">
        <v>38.045687340759464</v>
      </c>
      <c r="AR17" s="264">
        <v>16.480539220836498</v>
      </c>
      <c r="AS17" s="264">
        <v>26.536393598028663</v>
      </c>
      <c r="AT17" s="264">
        <v>59.443596011933998</v>
      </c>
      <c r="AU17" s="264">
        <v>21.934423465767029</v>
      </c>
      <c r="AV17" s="264">
        <v>1.4260030084358226</v>
      </c>
      <c r="AW17" s="264">
        <v>17.195977513863163</v>
      </c>
      <c r="AX17" s="264">
        <v>59.413753853291674</v>
      </c>
      <c r="AY17" s="264">
        <v>21.841378338472456</v>
      </c>
      <c r="AZ17" s="264">
        <v>1.5186063322604182</v>
      </c>
      <c r="BA17" s="264">
        <v>17.226261475975477</v>
      </c>
      <c r="BB17" s="264">
        <v>53.67043357098715</v>
      </c>
      <c r="BC17" s="264">
        <v>16.45450646453234</v>
      </c>
      <c r="BD17" s="264">
        <v>10.701044706077854</v>
      </c>
      <c r="BE17" s="264">
        <v>19.174015258402637</v>
      </c>
      <c r="BF17" s="264">
        <v>62.993185213588475</v>
      </c>
      <c r="BG17" s="264">
        <v>18.829890246171463</v>
      </c>
      <c r="BH17" s="264">
        <v>1.3154244710400773</v>
      </c>
      <c r="BI17" s="264">
        <v>16.861500069200002</v>
      </c>
    </row>
    <row r="18" spans="1:61" x14ac:dyDescent="0.35">
      <c r="A18" s="188" t="s">
        <v>216</v>
      </c>
      <c r="B18" s="264">
        <v>48.526874474505533</v>
      </c>
      <c r="C18" s="264">
        <v>39.651959873709494</v>
      </c>
      <c r="D18" s="264">
        <v>3.846243510298033</v>
      </c>
      <c r="E18" s="264">
        <v>7.9749221414870854</v>
      </c>
      <c r="F18" s="264">
        <v>47.470041964958618</v>
      </c>
      <c r="G18" s="264">
        <v>40.805733728962899</v>
      </c>
      <c r="H18" s="264">
        <v>6.4247013413120557</v>
      </c>
      <c r="I18" s="264">
        <v>5.2995229647665605</v>
      </c>
      <c r="J18" s="264">
        <v>39.177926612290733</v>
      </c>
      <c r="K18" s="264">
        <v>43.417149880406988</v>
      </c>
      <c r="L18" s="264">
        <v>8.1719676871137512</v>
      </c>
      <c r="M18" s="264">
        <v>9.2329558201886375</v>
      </c>
      <c r="N18" s="264">
        <v>42.478839220415495</v>
      </c>
      <c r="O18" s="264">
        <v>41.688678858006384</v>
      </c>
      <c r="P18" s="264">
        <v>7.0240822688133147</v>
      </c>
      <c r="Q18" s="264">
        <v>8.8083996527649369</v>
      </c>
      <c r="R18" s="264">
        <v>21.440394069863839</v>
      </c>
      <c r="S18" s="264">
        <v>30.77469141684529</v>
      </c>
      <c r="T18" s="264">
        <v>27.975070439670652</v>
      </c>
      <c r="U18" s="264">
        <v>19.809844073620351</v>
      </c>
      <c r="V18" s="264">
        <v>36.842472357691008</v>
      </c>
      <c r="W18" s="264">
        <v>28.732421166003867</v>
      </c>
      <c r="X18" s="264">
        <v>20.841524722273164</v>
      </c>
      <c r="Y18" s="264">
        <v>13.583581754032101</v>
      </c>
      <c r="Z18" s="264">
        <v>20.691395003275495</v>
      </c>
      <c r="AA18" s="264">
        <v>25.090759041678496</v>
      </c>
      <c r="AB18" s="264">
        <v>15.10744816522876</v>
      </c>
      <c r="AC18" s="264">
        <v>39.110397789817362</v>
      </c>
      <c r="AD18" s="264">
        <v>27.494276385455414</v>
      </c>
      <c r="AE18" s="264">
        <v>48.583643245831695</v>
      </c>
      <c r="AF18" s="264">
        <v>8.3353714405358428</v>
      </c>
      <c r="AG18" s="264">
        <v>15.586708928177162</v>
      </c>
      <c r="AH18" s="264">
        <v>24.965467697967796</v>
      </c>
      <c r="AI18" s="264">
        <v>47.469226253718602</v>
      </c>
      <c r="AJ18" s="264">
        <v>10.482971288045587</v>
      </c>
      <c r="AK18" s="264">
        <v>17.082334760268129</v>
      </c>
      <c r="AL18" s="264">
        <v>23.881750867197653</v>
      </c>
      <c r="AM18" s="264">
        <v>49.495223916719368</v>
      </c>
      <c r="AN18" s="264">
        <v>9.2814045339680256</v>
      </c>
      <c r="AO18" s="264">
        <v>17.341620682115071</v>
      </c>
      <c r="AP18" s="264">
        <v>21.74358172565055</v>
      </c>
      <c r="AQ18" s="264">
        <v>36.740652475216748</v>
      </c>
      <c r="AR18" s="264">
        <v>19.189134427370142</v>
      </c>
      <c r="AS18" s="264">
        <v>22.32663137176268</v>
      </c>
      <c r="AT18" s="264">
        <v>27.359713905619675</v>
      </c>
      <c r="AU18" s="264">
        <v>45.126403076428467</v>
      </c>
      <c r="AV18" s="264">
        <v>11.532113625929785</v>
      </c>
      <c r="AW18" s="264">
        <v>15.981769392022196</v>
      </c>
      <c r="AX18" s="264">
        <v>29.004542169667285</v>
      </c>
      <c r="AY18" s="264">
        <v>41.092334360753007</v>
      </c>
      <c r="AZ18" s="264">
        <v>14.790022894454188</v>
      </c>
      <c r="BA18" s="264">
        <v>15.113100575125646</v>
      </c>
      <c r="BB18" s="264">
        <v>27.630673478233369</v>
      </c>
      <c r="BC18" s="264">
        <v>44.671578330907465</v>
      </c>
      <c r="BD18" s="264">
        <v>11.104454353359246</v>
      </c>
      <c r="BE18" s="264">
        <v>16.593293837500045</v>
      </c>
      <c r="BF18" s="264">
        <v>32.002444470120352</v>
      </c>
      <c r="BG18" s="264">
        <v>43.935226929089524</v>
      </c>
      <c r="BH18" s="264">
        <v>10.614267903245903</v>
      </c>
      <c r="BI18" s="264">
        <v>13.448060697544342</v>
      </c>
    </row>
    <row r="19" spans="1:61" x14ac:dyDescent="0.35">
      <c r="A19" s="188" t="s">
        <v>217</v>
      </c>
      <c r="B19" s="264">
        <v>10.613547487096858</v>
      </c>
      <c r="C19" s="264">
        <v>65.333377732516354</v>
      </c>
      <c r="D19" s="264">
        <v>22.337214562050907</v>
      </c>
      <c r="E19" s="264">
        <v>1.7158602183358425</v>
      </c>
      <c r="F19" s="264">
        <v>35.280013481818465</v>
      </c>
      <c r="G19" s="264">
        <v>44.233500015426621</v>
      </c>
      <c r="H19" s="264">
        <v>18.695290427443176</v>
      </c>
      <c r="I19" s="264">
        <v>1.7911960753116529</v>
      </c>
      <c r="J19" s="264">
        <v>32.783927430641718</v>
      </c>
      <c r="K19" s="264">
        <v>52.434944565792442</v>
      </c>
      <c r="L19" s="264">
        <v>12.286687122169798</v>
      </c>
      <c r="M19" s="264">
        <v>2.4944408813959691</v>
      </c>
      <c r="N19" s="264">
        <v>33.836086636576283</v>
      </c>
      <c r="O19" s="264">
        <v>50.305156433500485</v>
      </c>
      <c r="P19" s="264">
        <v>13.534278993731148</v>
      </c>
      <c r="Q19" s="264">
        <v>2.3244779361919923</v>
      </c>
      <c r="R19" s="264">
        <v>4.2165282600401577</v>
      </c>
      <c r="S19" s="264">
        <v>63.581987086251821</v>
      </c>
      <c r="T19" s="264">
        <v>29.424195758648576</v>
      </c>
      <c r="U19" s="264">
        <v>2.7772888950593662</v>
      </c>
      <c r="V19" s="264">
        <v>25.494515782993187</v>
      </c>
      <c r="W19" s="264">
        <v>69.99582287437957</v>
      </c>
      <c r="X19" s="264">
        <v>4.1155433676003561</v>
      </c>
      <c r="Y19" s="264">
        <v>0.39411797502689877</v>
      </c>
      <c r="Z19" s="264">
        <v>5.3177936707233382</v>
      </c>
      <c r="AA19" s="264">
        <v>79.91031570502571</v>
      </c>
      <c r="AB19" s="264">
        <v>14.383579975779739</v>
      </c>
      <c r="AC19" s="264">
        <v>0.3883106484712352</v>
      </c>
      <c r="AD19" s="264">
        <v>35.396884142515979</v>
      </c>
      <c r="AE19" s="264">
        <v>49.445680566248527</v>
      </c>
      <c r="AF19" s="264">
        <v>12.633596547472029</v>
      </c>
      <c r="AG19" s="264">
        <v>2.52383874376339</v>
      </c>
      <c r="AH19" s="264">
        <v>26.388073599058444</v>
      </c>
      <c r="AI19" s="264">
        <v>57.315763309126766</v>
      </c>
      <c r="AJ19" s="264">
        <v>13.394313975905883</v>
      </c>
      <c r="AK19" s="264">
        <v>2.9018491159088207</v>
      </c>
      <c r="AL19" s="264">
        <v>34.521101903570163</v>
      </c>
      <c r="AM19" s="264">
        <v>54.346570121412242</v>
      </c>
      <c r="AN19" s="264">
        <v>9.2399114542259841</v>
      </c>
      <c r="AO19" s="264">
        <v>1.8924165207915535</v>
      </c>
      <c r="AP19" s="264">
        <v>19.596716125780262</v>
      </c>
      <c r="AQ19" s="264">
        <v>47.125582123308064</v>
      </c>
      <c r="AR19" s="264">
        <v>29.63703129742029</v>
      </c>
      <c r="AS19" s="264">
        <v>3.6406704534913277</v>
      </c>
      <c r="AT19" s="264">
        <v>33.813310816235351</v>
      </c>
      <c r="AU19" s="264">
        <v>54.91748845766967</v>
      </c>
      <c r="AV19" s="264">
        <v>10.194293510655704</v>
      </c>
      <c r="AW19" s="264">
        <v>1.0749072154391861</v>
      </c>
      <c r="AX19" s="264">
        <v>19.054136363305304</v>
      </c>
      <c r="AY19" s="264">
        <v>68.637362403485071</v>
      </c>
      <c r="AZ19" s="264">
        <v>10.867254802011756</v>
      </c>
      <c r="BA19" s="264">
        <v>1.4412464311978457</v>
      </c>
      <c r="BB19" s="264">
        <v>28.072966128689369</v>
      </c>
      <c r="BC19" s="264">
        <v>63.202971752700478</v>
      </c>
      <c r="BD19" s="264">
        <v>8.0172722840388477</v>
      </c>
      <c r="BE19" s="264">
        <v>0.70678983457127709</v>
      </c>
      <c r="BF19" s="264">
        <v>26.570057721398616</v>
      </c>
      <c r="BG19" s="264">
        <v>65.843837381220567</v>
      </c>
      <c r="BH19" s="264">
        <v>6.826923805103112</v>
      </c>
      <c r="BI19" s="264">
        <v>0.75918109227764174</v>
      </c>
    </row>
    <row r="20" spans="1:61" x14ac:dyDescent="0.35">
      <c r="A20" s="188" t="s">
        <v>229</v>
      </c>
      <c r="B20" s="264">
        <v>73.768479694614868</v>
      </c>
      <c r="C20" s="264">
        <v>9.5622272247356541</v>
      </c>
      <c r="D20" s="264">
        <v>2.6540502579050482</v>
      </c>
      <c r="E20" s="264">
        <v>14.015242822744414</v>
      </c>
      <c r="F20" s="264">
        <v>71.665776052080119</v>
      </c>
      <c r="G20" s="264">
        <v>13.305889154443603</v>
      </c>
      <c r="H20" s="264">
        <v>1.2718865498853615</v>
      </c>
      <c r="I20" s="264">
        <v>13.75644824359091</v>
      </c>
      <c r="J20" s="264">
        <v>61.534805292443075</v>
      </c>
      <c r="K20" s="264">
        <v>23.293827808825736</v>
      </c>
      <c r="L20" s="264">
        <v>1.4149186551403541</v>
      </c>
      <c r="M20" s="264">
        <v>13.75644824359091</v>
      </c>
      <c r="N20" s="264">
        <v>68.64910048628407</v>
      </c>
      <c r="O20" s="264">
        <v>17.032434501050624</v>
      </c>
      <c r="P20" s="264">
        <v>0.56201676907443499</v>
      </c>
      <c r="Q20" s="264">
        <v>13.75644824359091</v>
      </c>
      <c r="R20" s="264">
        <v>45.731421635003066</v>
      </c>
      <c r="S20" s="264">
        <v>27.420974334306518</v>
      </c>
      <c r="T20" s="264">
        <v>11.414923976346024</v>
      </c>
      <c r="U20" s="264">
        <v>15.432680054344472</v>
      </c>
      <c r="V20" s="264">
        <v>60.160713973790706</v>
      </c>
      <c r="W20" s="264">
        <v>24.769167402588245</v>
      </c>
      <c r="X20" s="264">
        <v>1.313670380030201</v>
      </c>
      <c r="Y20" s="264">
        <v>13.75644824359091</v>
      </c>
      <c r="Z20" s="264">
        <v>60.64016923150286</v>
      </c>
      <c r="AA20" s="264">
        <v>20.285532200451975</v>
      </c>
      <c r="AB20" s="264">
        <v>2.4046617035037885</v>
      </c>
      <c r="AC20" s="264">
        <v>16.669636864541435</v>
      </c>
      <c r="AD20" s="264">
        <v>65.741309532379375</v>
      </c>
      <c r="AE20" s="264">
        <v>18.611660640605649</v>
      </c>
      <c r="AF20" s="264">
        <v>1.4979071568832656</v>
      </c>
      <c r="AG20" s="264">
        <v>14.149122670131733</v>
      </c>
      <c r="AH20" s="264">
        <v>62.651693946348871</v>
      </c>
      <c r="AI20" s="264">
        <v>20.158652090410374</v>
      </c>
      <c r="AJ20" s="264">
        <v>3.4332057196498922</v>
      </c>
      <c r="AK20" s="264">
        <v>13.75644824359091</v>
      </c>
      <c r="AL20" s="264">
        <v>62.414891476739278</v>
      </c>
      <c r="AM20" s="264">
        <v>16.434972572460993</v>
      </c>
      <c r="AN20" s="264">
        <v>6.9282537470204835</v>
      </c>
      <c r="AO20" s="264">
        <v>14.221882203779293</v>
      </c>
      <c r="AP20" s="264">
        <v>56.15120175393308</v>
      </c>
      <c r="AQ20" s="264">
        <v>15.786337507124401</v>
      </c>
      <c r="AR20" s="264">
        <v>10.100734718527276</v>
      </c>
      <c r="AS20" s="264">
        <v>17.961726020415316</v>
      </c>
      <c r="AT20" s="264">
        <v>61.158197859480104</v>
      </c>
      <c r="AU20" s="264">
        <v>14.648317134141603</v>
      </c>
      <c r="AV20" s="264">
        <v>10.102884104646542</v>
      </c>
      <c r="AW20" s="264">
        <v>14.090600901731809</v>
      </c>
      <c r="AX20" s="264">
        <v>63.201810361647659</v>
      </c>
      <c r="AY20" s="264">
        <v>13.875901745973232</v>
      </c>
      <c r="AZ20" s="264">
        <v>8.4390125641065232</v>
      </c>
      <c r="BA20" s="264">
        <v>14.483275328272629</v>
      </c>
      <c r="BB20" s="264">
        <v>61.324262083702443</v>
      </c>
      <c r="BC20" s="264">
        <v>14.46374097652139</v>
      </c>
      <c r="BD20" s="264">
        <v>10.121396038044427</v>
      </c>
      <c r="BE20" s="264">
        <v>14.090600901731809</v>
      </c>
      <c r="BF20" s="264">
        <v>60.182295273761497</v>
      </c>
      <c r="BG20" s="264">
        <v>16.477459312331973</v>
      </c>
      <c r="BH20" s="264">
        <v>9.2496445121747701</v>
      </c>
      <c r="BI20" s="264">
        <v>14.090600901731809</v>
      </c>
    </row>
    <row r="21" spans="1:61" x14ac:dyDescent="0.35">
      <c r="A21" s="188" t="s">
        <v>219</v>
      </c>
      <c r="B21" s="264">
        <v>57.214012008970563</v>
      </c>
      <c r="C21" s="264">
        <v>39.033165383490577</v>
      </c>
      <c r="D21" s="264">
        <v>3.3476793669001399</v>
      </c>
      <c r="E21" s="264">
        <v>0.40514324063870039</v>
      </c>
      <c r="F21" s="264">
        <v>46.141361573680328</v>
      </c>
      <c r="G21" s="264">
        <v>49.881549678018281</v>
      </c>
      <c r="H21" s="264">
        <v>3.9560427714271715</v>
      </c>
      <c r="I21" s="264">
        <v>2.1045976874177977E-2</v>
      </c>
      <c r="J21" s="264">
        <v>47.391390655188118</v>
      </c>
      <c r="K21" s="264">
        <v>48.809596310757222</v>
      </c>
      <c r="L21" s="264">
        <v>3.7779670571804305</v>
      </c>
      <c r="M21" s="264">
        <v>2.1045976874177977E-2</v>
      </c>
      <c r="N21" s="264">
        <v>40.173644084156891</v>
      </c>
      <c r="O21" s="264">
        <v>54.936633882883903</v>
      </c>
      <c r="P21" s="264">
        <v>4.8897220329591677</v>
      </c>
      <c r="Q21" s="264">
        <v>0</v>
      </c>
      <c r="R21" s="264">
        <v>16.617618889958379</v>
      </c>
      <c r="S21" s="264">
        <v>45.722567388350008</v>
      </c>
      <c r="T21" s="264">
        <v>32.298468959591141</v>
      </c>
      <c r="U21" s="264">
        <v>5.3613447621003871</v>
      </c>
      <c r="V21" s="264">
        <v>45.078383179418694</v>
      </c>
      <c r="W21" s="264">
        <v>47.799740512268244</v>
      </c>
      <c r="X21" s="264">
        <v>6.9613178498890402</v>
      </c>
      <c r="Y21" s="264">
        <v>0.16055845842394767</v>
      </c>
      <c r="Z21" s="264">
        <v>18.405861349699883</v>
      </c>
      <c r="AA21" s="264">
        <v>35.35695448885798</v>
      </c>
      <c r="AB21" s="264">
        <v>20.439608872727781</v>
      </c>
      <c r="AC21" s="264">
        <v>25.797575288714242</v>
      </c>
      <c r="AD21" s="264">
        <v>36.200151342947507</v>
      </c>
      <c r="AE21" s="264">
        <v>50.517995136324899</v>
      </c>
      <c r="AF21" s="264">
        <v>12.024505639370107</v>
      </c>
      <c r="AG21" s="264">
        <v>1.2573478813574255</v>
      </c>
      <c r="AH21" s="264">
        <v>34.878820904952917</v>
      </c>
      <c r="AI21" s="264">
        <v>53.776151529566448</v>
      </c>
      <c r="AJ21" s="264">
        <v>10.990069919990599</v>
      </c>
      <c r="AK21" s="264">
        <v>0.35495764548999392</v>
      </c>
      <c r="AL21" s="264">
        <v>37.295916319507398</v>
      </c>
      <c r="AM21" s="264">
        <v>52.59018294095501</v>
      </c>
      <c r="AN21" s="264">
        <v>9.7807359167517429</v>
      </c>
      <c r="AO21" s="264">
        <v>0.33316482278581461</v>
      </c>
      <c r="AP21" s="264">
        <v>21.621947217489808</v>
      </c>
      <c r="AQ21" s="264">
        <v>53.380282176344828</v>
      </c>
      <c r="AR21" s="264">
        <v>13.540150947245511</v>
      </c>
      <c r="AS21" s="264">
        <v>11.457619658919826</v>
      </c>
      <c r="AT21" s="264">
        <v>33.593668858140596</v>
      </c>
      <c r="AU21" s="264">
        <v>56.139631688261716</v>
      </c>
      <c r="AV21" s="264">
        <v>9.7968560535371001</v>
      </c>
      <c r="AW21" s="264">
        <v>0.46984340006053982</v>
      </c>
      <c r="AX21" s="264">
        <v>32.94469098310929</v>
      </c>
      <c r="AY21" s="264">
        <v>55.804508408231321</v>
      </c>
      <c r="AZ21" s="264">
        <v>10.635151879975622</v>
      </c>
      <c r="BA21" s="264">
        <v>0.61564872868374843</v>
      </c>
      <c r="BB21" s="264">
        <v>45.955948521442799</v>
      </c>
      <c r="BC21" s="264">
        <v>52.713022572828386</v>
      </c>
      <c r="BD21" s="264">
        <v>1.2539502639289142</v>
      </c>
      <c r="BE21" s="264">
        <v>7.7078641799874031E-2</v>
      </c>
      <c r="BF21" s="264">
        <v>39.559474216274182</v>
      </c>
      <c r="BG21" s="264">
        <v>57.750316615027231</v>
      </c>
      <c r="BH21" s="264">
        <v>2.4048443815037048</v>
      </c>
      <c r="BI21" s="264">
        <v>0.28536478719483765</v>
      </c>
    </row>
    <row r="22" spans="1:61" x14ac:dyDescent="0.35">
      <c r="A22" s="188" t="s">
        <v>220</v>
      </c>
      <c r="B22" s="264">
        <v>45.827236942952922</v>
      </c>
      <c r="C22" s="264">
        <v>40.496304035294131</v>
      </c>
      <c r="D22" s="264">
        <v>11.62786788666064</v>
      </c>
      <c r="E22" s="264">
        <v>2.0485911350922215</v>
      </c>
      <c r="F22" s="264">
        <v>57.711087337917085</v>
      </c>
      <c r="G22" s="264">
        <v>31.193423414404936</v>
      </c>
      <c r="H22" s="264">
        <v>9.0121421813051672</v>
      </c>
      <c r="I22" s="264">
        <v>2.0833470663727294</v>
      </c>
      <c r="J22" s="264">
        <v>60.416211654887817</v>
      </c>
      <c r="K22" s="264">
        <v>30.501024154416051</v>
      </c>
      <c r="L22" s="264">
        <v>6.7433545117545002</v>
      </c>
      <c r="M22" s="264">
        <v>2.3394096789415855</v>
      </c>
      <c r="N22" s="264">
        <v>55.143745447861015</v>
      </c>
      <c r="O22" s="264">
        <v>32.333195106311443</v>
      </c>
      <c r="P22" s="264">
        <v>10.171257164033918</v>
      </c>
      <c r="Q22" s="264">
        <v>2.3518022817935602</v>
      </c>
      <c r="R22" s="264">
        <v>36.196629291162992</v>
      </c>
      <c r="S22" s="264">
        <v>26.580202011186937</v>
      </c>
      <c r="T22" s="264">
        <v>31.998687239893531</v>
      </c>
      <c r="U22" s="264">
        <v>5.2244814577564043</v>
      </c>
      <c r="V22" s="264">
        <v>49.166734806090751</v>
      </c>
      <c r="W22" s="264">
        <v>27.921369589349172</v>
      </c>
      <c r="X22" s="264">
        <v>17.559184936631752</v>
      </c>
      <c r="Y22" s="264">
        <v>5.3527106679282559</v>
      </c>
      <c r="Z22" s="264">
        <v>38.038013428422687</v>
      </c>
      <c r="AA22" s="264">
        <v>22.263023811866763</v>
      </c>
      <c r="AB22" s="264">
        <v>18.590849003404848</v>
      </c>
      <c r="AC22" s="264">
        <v>21.108113756305567</v>
      </c>
      <c r="AD22" s="264">
        <v>45.808997860390697</v>
      </c>
      <c r="AE22" s="264">
        <v>39.245193884953608</v>
      </c>
      <c r="AF22" s="264">
        <v>11.357621539131225</v>
      </c>
      <c r="AG22" s="264">
        <v>3.5881867155243672</v>
      </c>
      <c r="AH22" s="264">
        <v>40.333858149361376</v>
      </c>
      <c r="AI22" s="264">
        <v>41.067615845267454</v>
      </c>
      <c r="AJ22" s="264">
        <v>14.049395203538456</v>
      </c>
      <c r="AK22" s="264">
        <v>4.5491308018325789</v>
      </c>
      <c r="AL22" s="264">
        <v>47.727313292281295</v>
      </c>
      <c r="AM22" s="264">
        <v>31.676815423533501</v>
      </c>
      <c r="AN22" s="264">
        <v>16.400497988256031</v>
      </c>
      <c r="AO22" s="264">
        <v>4.1953732959290555</v>
      </c>
      <c r="AP22" s="264">
        <v>38.769934388713814</v>
      </c>
      <c r="AQ22" s="264">
        <v>29.117406636541165</v>
      </c>
      <c r="AR22" s="264">
        <v>19.247134222691887</v>
      </c>
      <c r="AS22" s="264">
        <v>12.865524752053007</v>
      </c>
      <c r="AT22" s="264">
        <v>47.493199300065989</v>
      </c>
      <c r="AU22" s="264">
        <v>38.744405567534642</v>
      </c>
      <c r="AV22" s="264">
        <v>11.262426484014783</v>
      </c>
      <c r="AW22" s="264">
        <v>2.4999686483844692</v>
      </c>
      <c r="AX22" s="264">
        <v>53.689072891316215</v>
      </c>
      <c r="AY22" s="264">
        <v>38.536106723826776</v>
      </c>
      <c r="AZ22" s="264">
        <v>7.3218845346755659</v>
      </c>
      <c r="BA22" s="264">
        <v>0.45293585018134203</v>
      </c>
      <c r="BB22" s="264">
        <v>57.449475715589735</v>
      </c>
      <c r="BC22" s="264">
        <v>25.137365337208461</v>
      </c>
      <c r="BD22" s="264">
        <v>16.698309650711586</v>
      </c>
      <c r="BE22" s="264">
        <v>0.71484929649014461</v>
      </c>
      <c r="BF22" s="264">
        <v>56.279925592203206</v>
      </c>
      <c r="BG22" s="264">
        <v>35.138837137681165</v>
      </c>
      <c r="BH22" s="264">
        <v>7.9732814762390252</v>
      </c>
      <c r="BI22" s="264">
        <v>0.60795579387652066</v>
      </c>
    </row>
    <row r="23" spans="1:61" x14ac:dyDescent="0.35">
      <c r="A23" s="188" t="s">
        <v>221</v>
      </c>
      <c r="B23" s="264">
        <v>26.57223367699099</v>
      </c>
      <c r="C23" s="264">
        <v>55.298831545043939</v>
      </c>
      <c r="D23" s="264">
        <v>8.8451187966753597</v>
      </c>
      <c r="E23" s="264">
        <v>9.2838159812897594</v>
      </c>
      <c r="F23" s="264">
        <v>53.680096516347064</v>
      </c>
      <c r="G23" s="264">
        <v>44.964713073579148</v>
      </c>
      <c r="H23" s="264">
        <v>1.1529579687683649</v>
      </c>
      <c r="I23" s="264">
        <v>0.20223244130532025</v>
      </c>
      <c r="J23" s="264">
        <v>37.463023955784493</v>
      </c>
      <c r="K23" s="264">
        <v>61.406946340328005</v>
      </c>
      <c r="L23" s="264">
        <v>1.1300297038874689</v>
      </c>
      <c r="M23" s="264">
        <v>0</v>
      </c>
      <c r="N23" s="264">
        <v>42.51753791771327</v>
      </c>
      <c r="O23" s="264">
        <v>54.189330514078748</v>
      </c>
      <c r="P23" s="264">
        <v>2.4869533233033874</v>
      </c>
      <c r="Q23" s="264">
        <v>0.80617824490451451</v>
      </c>
      <c r="R23" s="264">
        <v>6.9422520076654708</v>
      </c>
      <c r="S23" s="264">
        <v>38.924896994568101</v>
      </c>
      <c r="T23" s="264">
        <v>39.490643721434424</v>
      </c>
      <c r="U23" s="264">
        <v>14.642207276332003</v>
      </c>
      <c r="V23" s="264">
        <v>26.724079264725692</v>
      </c>
      <c r="W23" s="264">
        <v>64.145646197745634</v>
      </c>
      <c r="X23" s="264">
        <v>8.6503008228049261</v>
      </c>
      <c r="Y23" s="264">
        <v>0.47997371472367872</v>
      </c>
      <c r="Z23" s="264">
        <v>8.2556589085489627</v>
      </c>
      <c r="AA23" s="264">
        <v>43.478015327159703</v>
      </c>
      <c r="AB23" s="264">
        <v>28.010258730400022</v>
      </c>
      <c r="AC23" s="264">
        <v>20.256067033891341</v>
      </c>
      <c r="AD23" s="264">
        <v>47.656183297962976</v>
      </c>
      <c r="AE23" s="264">
        <v>51.256441888111638</v>
      </c>
      <c r="AF23" s="264">
        <v>1.0873748139253443</v>
      </c>
      <c r="AG23" s="264">
        <v>0</v>
      </c>
      <c r="AH23" s="264">
        <v>28.734860368826688</v>
      </c>
      <c r="AI23" s="264">
        <v>68.437576179747836</v>
      </c>
      <c r="AJ23" s="264">
        <v>2.6048445573065968</v>
      </c>
      <c r="AK23" s="264">
        <v>0.22271889411875065</v>
      </c>
      <c r="AL23" s="264">
        <v>43.848786587355569</v>
      </c>
      <c r="AM23" s="264">
        <v>52.811987518025184</v>
      </c>
      <c r="AN23" s="264">
        <v>3.018844680815612</v>
      </c>
      <c r="AO23" s="264">
        <v>0.32038121380350987</v>
      </c>
      <c r="AP23" s="264">
        <v>7.9517107599658656</v>
      </c>
      <c r="AQ23" s="264">
        <v>62.976595462851833</v>
      </c>
      <c r="AR23" s="264">
        <v>21.846207118268754</v>
      </c>
      <c r="AS23" s="264">
        <v>7.2254866589134688</v>
      </c>
      <c r="AT23" s="264">
        <v>23.501267200178891</v>
      </c>
      <c r="AU23" s="264">
        <v>71.693843720803713</v>
      </c>
      <c r="AV23" s="264">
        <v>3.954261738626172</v>
      </c>
      <c r="AW23" s="264">
        <v>0.85062734039116294</v>
      </c>
      <c r="AX23" s="264">
        <v>25.906482054163892</v>
      </c>
      <c r="AY23" s="264">
        <v>68.711979712425986</v>
      </c>
      <c r="AZ23" s="264">
        <v>5.016997458647106</v>
      </c>
      <c r="BA23" s="264">
        <v>0.36454077476294638</v>
      </c>
      <c r="BB23" s="264">
        <v>40.047618028017688</v>
      </c>
      <c r="BC23" s="264">
        <v>48.852972315581539</v>
      </c>
      <c r="BD23" s="264">
        <v>8.5588598163249792</v>
      </c>
      <c r="BE23" s="264">
        <v>2.5405498400757458</v>
      </c>
      <c r="BF23" s="264">
        <v>44.710225620984254</v>
      </c>
      <c r="BG23" s="264">
        <v>53.714565017293083</v>
      </c>
      <c r="BH23" s="264">
        <v>1.5752093617226213</v>
      </c>
      <c r="BI23" s="264">
        <v>0</v>
      </c>
    </row>
    <row r="24" spans="1:61" x14ac:dyDescent="0.35">
      <c r="A24" s="188" t="s">
        <v>222</v>
      </c>
      <c r="B24" s="264">
        <v>49.200895133230752</v>
      </c>
      <c r="C24" s="264">
        <v>33.505951461599906</v>
      </c>
      <c r="D24" s="264">
        <v>14.635279115703121</v>
      </c>
      <c r="E24" s="264">
        <v>2.6578742894661911</v>
      </c>
      <c r="F24" s="264">
        <v>79.447663473495737</v>
      </c>
      <c r="G24" s="264">
        <v>18.620976921980791</v>
      </c>
      <c r="H24" s="264">
        <v>1.773080921915313</v>
      </c>
      <c r="I24" s="264">
        <v>0.15827868260811109</v>
      </c>
      <c r="J24" s="264">
        <v>65.809444705301573</v>
      </c>
      <c r="K24" s="264">
        <v>32.931192815911395</v>
      </c>
      <c r="L24" s="264">
        <v>1.1010837961788649</v>
      </c>
      <c r="M24" s="264">
        <v>0.15827868260811109</v>
      </c>
      <c r="N24" s="264">
        <v>69.233654992372294</v>
      </c>
      <c r="O24" s="264">
        <v>30.048328597152995</v>
      </c>
      <c r="P24" s="264">
        <v>0.5597377278665655</v>
      </c>
      <c r="Q24" s="264">
        <v>0.15827868260811109</v>
      </c>
      <c r="R24" s="264">
        <v>40.569405019261517</v>
      </c>
      <c r="S24" s="264">
        <v>30.041420326504092</v>
      </c>
      <c r="T24" s="264">
        <v>18.441706160885087</v>
      </c>
      <c r="U24" s="264">
        <v>10.947468493349302</v>
      </c>
      <c r="V24" s="264">
        <v>59.530271383293844</v>
      </c>
      <c r="W24" s="264">
        <v>30.802871883231397</v>
      </c>
      <c r="X24" s="264">
        <v>7.2128651764509097</v>
      </c>
      <c r="Y24" s="264">
        <v>2.4539915570237865</v>
      </c>
      <c r="Z24" s="264">
        <v>41.178108247780223</v>
      </c>
      <c r="AA24" s="264">
        <v>29.929218229483002</v>
      </c>
      <c r="AB24" s="264">
        <v>14.008522379776627</v>
      </c>
      <c r="AC24" s="264">
        <v>14.884151142960144</v>
      </c>
      <c r="AD24" s="264">
        <v>67.684406570536595</v>
      </c>
      <c r="AE24" s="264">
        <v>30.723429327529537</v>
      </c>
      <c r="AF24" s="264">
        <v>1.2449954554562139</v>
      </c>
      <c r="AG24" s="264">
        <v>0.34716864647761064</v>
      </c>
      <c r="AH24" s="264">
        <v>59.295003896139008</v>
      </c>
      <c r="AI24" s="264">
        <v>37.410077508461001</v>
      </c>
      <c r="AJ24" s="264">
        <v>2.9477499489223145</v>
      </c>
      <c r="AK24" s="264">
        <v>0.34716864647761064</v>
      </c>
      <c r="AL24" s="264">
        <v>63.725045463554167</v>
      </c>
      <c r="AM24" s="264">
        <v>34.171306314685538</v>
      </c>
      <c r="AN24" s="264">
        <v>1.7564795752826146</v>
      </c>
      <c r="AO24" s="264">
        <v>0.34716864647761064</v>
      </c>
      <c r="AP24" s="264">
        <v>58.563193983994047</v>
      </c>
      <c r="AQ24" s="264">
        <v>32.101009701050756</v>
      </c>
      <c r="AR24" s="264">
        <v>8.9886276684775286</v>
      </c>
      <c r="AS24" s="264">
        <v>0.34716864647761064</v>
      </c>
      <c r="AT24" s="264">
        <v>60.199525281856495</v>
      </c>
      <c r="AU24" s="264">
        <v>36.901343045862447</v>
      </c>
      <c r="AV24" s="264">
        <v>2.2147463881289324</v>
      </c>
      <c r="AW24" s="264">
        <v>0.68438528415204081</v>
      </c>
      <c r="AX24" s="264">
        <v>63.834247341277951</v>
      </c>
      <c r="AY24" s="264">
        <v>34.610969389619264</v>
      </c>
      <c r="AZ24" s="264">
        <v>1.3965045864946404</v>
      </c>
      <c r="BA24" s="264">
        <v>0.15827868260811109</v>
      </c>
      <c r="BB24" s="264">
        <v>67.306962514383045</v>
      </c>
      <c r="BC24" s="264">
        <v>24.932666223629337</v>
      </c>
      <c r="BD24" s="264">
        <v>7.6020925793794731</v>
      </c>
      <c r="BE24" s="264">
        <v>0.15827868260811109</v>
      </c>
      <c r="BF24" s="264">
        <v>65.199759017026054</v>
      </c>
      <c r="BG24" s="264">
        <v>31.80478402600075</v>
      </c>
      <c r="BH24" s="264">
        <v>2.83717827436505</v>
      </c>
      <c r="BI24" s="264">
        <v>0.15827868260811109</v>
      </c>
    </row>
    <row r="25" spans="1:61" x14ac:dyDescent="0.35">
      <c r="A25" s="188" t="s">
        <v>223</v>
      </c>
      <c r="B25" s="264">
        <v>43.782464862249135</v>
      </c>
      <c r="C25" s="264">
        <v>22.539392211535763</v>
      </c>
      <c r="D25" s="264">
        <v>27.072652741361903</v>
      </c>
      <c r="E25" s="264">
        <v>6.6054901848528917</v>
      </c>
      <c r="F25" s="264">
        <v>46.887092021934976</v>
      </c>
      <c r="G25" s="264">
        <v>22.346662501352426</v>
      </c>
      <c r="H25" s="264">
        <v>22.839172404900761</v>
      </c>
      <c r="I25" s="264">
        <v>7.9270730718115061</v>
      </c>
      <c r="J25" s="264">
        <v>50.418380027088503</v>
      </c>
      <c r="K25" s="264">
        <v>23.294038778371732</v>
      </c>
      <c r="L25" s="264">
        <v>19.086228792700783</v>
      </c>
      <c r="M25" s="264">
        <v>7.2013524018386423</v>
      </c>
      <c r="N25" s="264">
        <v>53.862155770341658</v>
      </c>
      <c r="O25" s="264">
        <v>19.323473115339642</v>
      </c>
      <c r="P25" s="264">
        <v>19.613018712479775</v>
      </c>
      <c r="Q25" s="264">
        <v>7.2013524018386423</v>
      </c>
      <c r="R25" s="264">
        <v>47.690390710723456</v>
      </c>
      <c r="S25" s="264">
        <v>24.168411140485198</v>
      </c>
      <c r="T25" s="264">
        <v>20.598456016434078</v>
      </c>
      <c r="U25" s="264">
        <v>7.5427421323569481</v>
      </c>
      <c r="V25" s="264">
        <v>56.020326260668199</v>
      </c>
      <c r="W25" s="264">
        <v>19.086003586371728</v>
      </c>
      <c r="X25" s="264">
        <v>17.397795077433727</v>
      </c>
      <c r="Y25" s="264">
        <v>7.4958750755260981</v>
      </c>
      <c r="Z25" s="264">
        <v>50.541221974304605</v>
      </c>
      <c r="AA25" s="264">
        <v>24.533633996445587</v>
      </c>
      <c r="AB25" s="264">
        <v>17.723791627410833</v>
      </c>
      <c r="AC25" s="264">
        <v>7.2013524018386423</v>
      </c>
      <c r="AD25" s="264">
        <v>55.854399391645956</v>
      </c>
      <c r="AE25" s="264">
        <v>19.248975072399706</v>
      </c>
      <c r="AF25" s="264">
        <v>17.695273134115446</v>
      </c>
      <c r="AG25" s="264">
        <v>7.2013524018386423</v>
      </c>
      <c r="AH25" s="264">
        <v>52.726528473427528</v>
      </c>
      <c r="AI25" s="264">
        <v>22.751716677873709</v>
      </c>
      <c r="AJ25" s="264">
        <v>17.320402446859838</v>
      </c>
      <c r="AK25" s="264">
        <v>7.2013524018386423</v>
      </c>
      <c r="AL25" s="264">
        <v>54.640697384675242</v>
      </c>
      <c r="AM25" s="264">
        <v>19.923197933535942</v>
      </c>
      <c r="AN25" s="264">
        <v>18.18425518453245</v>
      </c>
      <c r="AO25" s="264">
        <v>7.2518494972560879</v>
      </c>
      <c r="AP25" s="264">
        <v>49.141449764588913</v>
      </c>
      <c r="AQ25" s="264">
        <v>25.196899090027365</v>
      </c>
      <c r="AR25" s="264">
        <v>18.40980164812731</v>
      </c>
      <c r="AS25" s="264">
        <v>7.2518494972560879</v>
      </c>
      <c r="AT25" s="264">
        <v>53.09960541297054</v>
      </c>
      <c r="AU25" s="264">
        <v>22.095127272387298</v>
      </c>
      <c r="AV25" s="264">
        <v>17.173119250960372</v>
      </c>
      <c r="AW25" s="264">
        <v>7.6321480636814982</v>
      </c>
      <c r="AX25" s="264">
        <v>51.608485532621359</v>
      </c>
      <c r="AY25" s="264">
        <v>21.901091710448654</v>
      </c>
      <c r="AZ25" s="264">
        <v>18.908771788665621</v>
      </c>
      <c r="BA25" s="264">
        <v>7.5816509682640518</v>
      </c>
      <c r="BB25" s="264">
        <v>53.036872354411635</v>
      </c>
      <c r="BC25" s="264">
        <v>19.515972924548468</v>
      </c>
      <c r="BD25" s="264">
        <v>19.216935625852294</v>
      </c>
      <c r="BE25" s="264">
        <v>8.2302190951873211</v>
      </c>
      <c r="BF25" s="264">
        <v>53.686000164813684</v>
      </c>
      <c r="BG25" s="264">
        <v>19.692131012520409</v>
      </c>
      <c r="BH25" s="264">
        <v>19.002432519143774</v>
      </c>
      <c r="BI25" s="264">
        <v>7.61943630352184</v>
      </c>
    </row>
    <row r="26" spans="1:61" x14ac:dyDescent="0.35">
      <c r="A26" s="188" t="s">
        <v>15</v>
      </c>
      <c r="B26" s="264">
        <v>40.437881933677247</v>
      </c>
      <c r="C26" s="264">
        <v>43.880164063646845</v>
      </c>
      <c r="D26" s="264">
        <v>13.123924860675654</v>
      </c>
      <c r="E26" s="264">
        <v>2.558029142000199</v>
      </c>
      <c r="F26" s="264">
        <v>33.553254936696938</v>
      </c>
      <c r="G26" s="264">
        <v>46.038250148805488</v>
      </c>
      <c r="H26" s="264">
        <v>17.631522279455961</v>
      </c>
      <c r="I26" s="264">
        <v>2.7769726350415618</v>
      </c>
      <c r="J26" s="264">
        <v>35.642636016474022</v>
      </c>
      <c r="K26" s="264">
        <v>49.003678125273801</v>
      </c>
      <c r="L26" s="264">
        <v>12.475225869466852</v>
      </c>
      <c r="M26" s="264">
        <v>2.8784599887852411</v>
      </c>
      <c r="N26" s="264">
        <v>38.982156758995195</v>
      </c>
      <c r="O26" s="264">
        <v>45.975977661044062</v>
      </c>
      <c r="P26" s="264">
        <v>12.207310274975409</v>
      </c>
      <c r="Q26" s="264">
        <v>2.8345553049852255</v>
      </c>
      <c r="R26" s="264">
        <v>26.886963555950484</v>
      </c>
      <c r="S26" s="264">
        <v>42.4776654832445</v>
      </c>
      <c r="T26" s="264">
        <v>27.5572992057429</v>
      </c>
      <c r="U26" s="264">
        <v>3.0780717550620595</v>
      </c>
      <c r="V26" s="264">
        <v>39.841283732726986</v>
      </c>
      <c r="W26" s="264">
        <v>44.672550036341889</v>
      </c>
      <c r="X26" s="264">
        <v>12.533952732945844</v>
      </c>
      <c r="Y26" s="264">
        <v>2.9522134979852397</v>
      </c>
      <c r="Z26" s="264">
        <v>28.604430544345366</v>
      </c>
      <c r="AA26" s="264">
        <v>38.579554351849474</v>
      </c>
      <c r="AB26" s="264">
        <v>25.516898446266168</v>
      </c>
      <c r="AC26" s="264">
        <v>7.2991166575389368</v>
      </c>
      <c r="AD26" s="264">
        <v>43.246986996030664</v>
      </c>
      <c r="AE26" s="264">
        <v>47.090336604569366</v>
      </c>
      <c r="AF26" s="264">
        <v>6.6977219275850572</v>
      </c>
      <c r="AG26" s="264">
        <v>2.9649544718148473</v>
      </c>
      <c r="AH26" s="264">
        <v>36.983344166977432</v>
      </c>
      <c r="AI26" s="264">
        <v>51.450228062345928</v>
      </c>
      <c r="AJ26" s="264">
        <v>8.4354261025434685</v>
      </c>
      <c r="AK26" s="264">
        <v>3.1310016681331772</v>
      </c>
      <c r="AL26" s="264">
        <v>45.485798460115085</v>
      </c>
      <c r="AM26" s="264">
        <v>45.355026546382454</v>
      </c>
      <c r="AN26" s="264">
        <v>5.9105151323691629</v>
      </c>
      <c r="AO26" s="264">
        <v>3.2486598611331914</v>
      </c>
      <c r="AP26" s="264">
        <v>32.158370957569026</v>
      </c>
      <c r="AQ26" s="264">
        <v>52.549140512945073</v>
      </c>
      <c r="AR26" s="264">
        <v>10.638750470127555</v>
      </c>
      <c r="AS26" s="264">
        <v>4.6537380593583659</v>
      </c>
      <c r="AT26" s="264">
        <v>45.958484322085098</v>
      </c>
      <c r="AU26" s="264">
        <v>44.527830518884528</v>
      </c>
      <c r="AV26" s="264">
        <v>6.3677889340843912</v>
      </c>
      <c r="AW26" s="264">
        <v>3.1458962249458313</v>
      </c>
      <c r="AX26" s="264">
        <v>50.861396042880322</v>
      </c>
      <c r="AY26" s="264">
        <v>39.974699020348545</v>
      </c>
      <c r="AZ26" s="264">
        <v>5.9485165164900824</v>
      </c>
      <c r="BA26" s="264">
        <v>3.2153884202809415</v>
      </c>
      <c r="BB26" s="264">
        <v>32.773279557068555</v>
      </c>
      <c r="BC26" s="264">
        <v>39.243582792607455</v>
      </c>
      <c r="BD26" s="264">
        <v>24.319736596711092</v>
      </c>
      <c r="BE26" s="264">
        <v>3.6634010536128323</v>
      </c>
      <c r="BF26" s="264">
        <v>52.002687497220002</v>
      </c>
      <c r="BG26" s="264">
        <v>39.067139519269375</v>
      </c>
      <c r="BH26" s="264">
        <v>5.9935691718283284</v>
      </c>
      <c r="BI26" s="264">
        <v>2.9366038116821813</v>
      </c>
    </row>
    <row r="27" spans="1:61" x14ac:dyDescent="0.35">
      <c r="A27" s="263" t="s">
        <v>16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</row>
    <row r="28" spans="1:61" x14ac:dyDescent="0.35">
      <c r="A28" s="162" t="s">
        <v>17</v>
      </c>
      <c r="B28" s="264">
        <v>40.856332467837809</v>
      </c>
      <c r="C28" s="264">
        <v>41.444252576317567</v>
      </c>
      <c r="D28" s="264">
        <v>14.403122090554449</v>
      </c>
      <c r="E28" s="264">
        <v>3.2962928652903138</v>
      </c>
      <c r="F28" s="264">
        <v>41.238374056633262</v>
      </c>
      <c r="G28" s="264">
        <v>42.308525965376184</v>
      </c>
      <c r="H28" s="264">
        <v>13.277002313742789</v>
      </c>
      <c r="I28" s="264">
        <v>3.1760976642479175</v>
      </c>
      <c r="J28" s="264">
        <v>41.22788297966823</v>
      </c>
      <c r="K28" s="264">
        <v>44.740142561867124</v>
      </c>
      <c r="L28" s="264">
        <v>10.753942825050926</v>
      </c>
      <c r="M28" s="264">
        <v>3.2780316334138222</v>
      </c>
      <c r="N28" s="264">
        <v>43.508079625632604</v>
      </c>
      <c r="O28" s="264">
        <v>42.897141970485904</v>
      </c>
      <c r="P28" s="264">
        <v>10.392459440834067</v>
      </c>
      <c r="Q28" s="264">
        <v>3.2023189630474467</v>
      </c>
      <c r="R28" s="264">
        <v>25.68450329610053</v>
      </c>
      <c r="S28" s="264">
        <v>42.007500879077071</v>
      </c>
      <c r="T28" s="264">
        <v>26.776361035490361</v>
      </c>
      <c r="U28" s="264">
        <v>5.5316347893321201</v>
      </c>
      <c r="V28" s="264">
        <v>38.631026997431299</v>
      </c>
      <c r="W28" s="264">
        <v>43.628836602055053</v>
      </c>
      <c r="X28" s="264">
        <v>13.523663129034464</v>
      </c>
      <c r="Y28" s="264">
        <v>4.216473271479444</v>
      </c>
      <c r="Z28" s="264">
        <v>27.867391412897451</v>
      </c>
      <c r="AA28" s="264">
        <v>38.089361848885041</v>
      </c>
      <c r="AB28" s="264">
        <v>23.904294938229111</v>
      </c>
      <c r="AC28" s="264">
        <v>10.138951799988472</v>
      </c>
      <c r="AD28" s="264">
        <v>42.509571846685205</v>
      </c>
      <c r="AE28" s="264">
        <v>44.666864602683248</v>
      </c>
      <c r="AF28" s="264">
        <v>9.116906307074224</v>
      </c>
      <c r="AG28" s="264">
        <v>3.7066572435574332</v>
      </c>
      <c r="AH28" s="264">
        <v>36.741752276434902</v>
      </c>
      <c r="AI28" s="264">
        <v>49.081253989644232</v>
      </c>
      <c r="AJ28" s="264">
        <v>10.383446467033933</v>
      </c>
      <c r="AK28" s="264">
        <v>3.793547266887122</v>
      </c>
      <c r="AL28" s="264">
        <v>44.161323863886189</v>
      </c>
      <c r="AM28" s="264">
        <v>44.348491045311881</v>
      </c>
      <c r="AN28" s="264">
        <v>7.8562837245585184</v>
      </c>
      <c r="AO28" s="264">
        <v>3.633901366243474</v>
      </c>
      <c r="AP28" s="264">
        <v>32.960710477656448</v>
      </c>
      <c r="AQ28" s="264">
        <v>45.65556339821989</v>
      </c>
      <c r="AR28" s="264">
        <v>14.458124575066892</v>
      </c>
      <c r="AS28" s="264">
        <v>6.925601549056851</v>
      </c>
      <c r="AT28" s="264">
        <v>43.474727778806177</v>
      </c>
      <c r="AU28" s="264">
        <v>44.493880191437498</v>
      </c>
      <c r="AV28" s="264">
        <v>8.3986644635842378</v>
      </c>
      <c r="AW28" s="264">
        <v>3.6327275661722025</v>
      </c>
      <c r="AX28" s="264">
        <v>47.461067656736802</v>
      </c>
      <c r="AY28" s="264">
        <v>41.397017331021665</v>
      </c>
      <c r="AZ28" s="264">
        <v>7.8694497904466587</v>
      </c>
      <c r="BA28" s="264">
        <v>3.272465221794949</v>
      </c>
      <c r="BB28" s="264">
        <v>37.45654097277442</v>
      </c>
      <c r="BC28" s="264">
        <v>40.341501717899241</v>
      </c>
      <c r="BD28" s="264">
        <v>18.522876755067124</v>
      </c>
      <c r="BE28" s="264">
        <v>3.6790805542592606</v>
      </c>
      <c r="BF28" s="264">
        <v>49.965684581223421</v>
      </c>
      <c r="BG28" s="264">
        <v>39.649663329154258</v>
      </c>
      <c r="BH28" s="264">
        <v>7.5328400184832018</v>
      </c>
      <c r="BI28" s="264">
        <v>2.8518120711391783</v>
      </c>
    </row>
    <row r="29" spans="1:61" x14ac:dyDescent="0.35">
      <c r="A29" s="162" t="s">
        <v>38</v>
      </c>
      <c r="B29" s="264">
        <v>40.437881933677247</v>
      </c>
      <c r="C29" s="264">
        <v>43.880164063646845</v>
      </c>
      <c r="D29" s="264">
        <v>13.123924860675654</v>
      </c>
      <c r="E29" s="264">
        <v>2.558029142000199</v>
      </c>
      <c r="F29" s="264">
        <v>33.553254936696938</v>
      </c>
      <c r="G29" s="264">
        <v>46.038250148805488</v>
      </c>
      <c r="H29" s="264">
        <v>17.631522279455961</v>
      </c>
      <c r="I29" s="264">
        <v>2.7769726350415618</v>
      </c>
      <c r="J29" s="264">
        <v>35.642636016474022</v>
      </c>
      <c r="K29" s="264">
        <v>49.003678125273801</v>
      </c>
      <c r="L29" s="264">
        <v>12.475225869466852</v>
      </c>
      <c r="M29" s="264">
        <v>2.8784599887852411</v>
      </c>
      <c r="N29" s="264">
        <v>38.982156758995195</v>
      </c>
      <c r="O29" s="264">
        <v>45.975977661044062</v>
      </c>
      <c r="P29" s="264">
        <v>12.207310274975409</v>
      </c>
      <c r="Q29" s="264">
        <v>2.8345553049852255</v>
      </c>
      <c r="R29" s="264">
        <v>26.886963555950484</v>
      </c>
      <c r="S29" s="264">
        <v>42.4776654832445</v>
      </c>
      <c r="T29" s="264">
        <v>27.5572992057429</v>
      </c>
      <c r="U29" s="264">
        <v>3.0780717550620595</v>
      </c>
      <c r="V29" s="264">
        <v>39.841283732726986</v>
      </c>
      <c r="W29" s="264">
        <v>44.672550036341889</v>
      </c>
      <c r="X29" s="264">
        <v>12.533952732945844</v>
      </c>
      <c r="Y29" s="264">
        <v>2.9522134979852397</v>
      </c>
      <c r="Z29" s="264">
        <v>28.604430544345366</v>
      </c>
      <c r="AA29" s="264">
        <v>38.579554351849474</v>
      </c>
      <c r="AB29" s="264">
        <v>25.516898446266168</v>
      </c>
      <c r="AC29" s="264">
        <v>7.2991166575389368</v>
      </c>
      <c r="AD29" s="264">
        <v>43.246986996030664</v>
      </c>
      <c r="AE29" s="264">
        <v>47.090336604569366</v>
      </c>
      <c r="AF29" s="264">
        <v>6.6977219275850572</v>
      </c>
      <c r="AG29" s="264">
        <v>2.9649544718148473</v>
      </c>
      <c r="AH29" s="264">
        <v>36.983344166977432</v>
      </c>
      <c r="AI29" s="264">
        <v>51.450228062345928</v>
      </c>
      <c r="AJ29" s="264">
        <v>8.4354261025434685</v>
      </c>
      <c r="AK29" s="264">
        <v>3.1310016681331772</v>
      </c>
      <c r="AL29" s="264">
        <v>45.485798460115085</v>
      </c>
      <c r="AM29" s="264">
        <v>45.355026546382454</v>
      </c>
      <c r="AN29" s="264">
        <v>5.9105151323691629</v>
      </c>
      <c r="AO29" s="264">
        <v>3.2486598611331914</v>
      </c>
      <c r="AP29" s="264">
        <v>32.158370957569026</v>
      </c>
      <c r="AQ29" s="264">
        <v>52.549140512945073</v>
      </c>
      <c r="AR29" s="264">
        <v>10.638750470127555</v>
      </c>
      <c r="AS29" s="264">
        <v>4.6537380593583659</v>
      </c>
      <c r="AT29" s="264">
        <v>45.958484322085098</v>
      </c>
      <c r="AU29" s="264">
        <v>44.527830518884528</v>
      </c>
      <c r="AV29" s="264">
        <v>6.3677889340843912</v>
      </c>
      <c r="AW29" s="264">
        <v>3.1458962249458313</v>
      </c>
      <c r="AX29" s="264">
        <v>50.861396042880322</v>
      </c>
      <c r="AY29" s="264">
        <v>39.974699020348545</v>
      </c>
      <c r="AZ29" s="264">
        <v>5.9485165164900824</v>
      </c>
      <c r="BA29" s="264">
        <v>3.2153884202809415</v>
      </c>
      <c r="BB29" s="264">
        <v>32.773279557068555</v>
      </c>
      <c r="BC29" s="264">
        <v>39.243582792607455</v>
      </c>
      <c r="BD29" s="264">
        <v>24.319736596711092</v>
      </c>
      <c r="BE29" s="264">
        <v>3.6634010536128323</v>
      </c>
      <c r="BF29" s="264">
        <v>52.002687497220002</v>
      </c>
      <c r="BG29" s="264">
        <v>39.067139519269375</v>
      </c>
      <c r="BH29" s="264">
        <v>5.9935691718283284</v>
      </c>
      <c r="BI29" s="264">
        <v>2.9366038116821813</v>
      </c>
    </row>
    <row r="30" spans="1:61" x14ac:dyDescent="0.35">
      <c r="A30" s="162" t="s">
        <v>39</v>
      </c>
      <c r="B30" s="264">
        <v>41.253478474931754</v>
      </c>
      <c r="C30" s="264">
        <v>39.132360388705969</v>
      </c>
      <c r="D30" s="264">
        <v>15.617191689369598</v>
      </c>
      <c r="E30" s="264">
        <v>3.9969694469927299</v>
      </c>
      <c r="F30" s="264">
        <v>48.532221532891832</v>
      </c>
      <c r="G30" s="264">
        <v>38.768692828388588</v>
      </c>
      <c r="H30" s="264">
        <v>9.1441835549752959</v>
      </c>
      <c r="I30" s="264">
        <v>3.5549020837443441</v>
      </c>
      <c r="J30" s="264">
        <v>46.528768864584983</v>
      </c>
      <c r="K30" s="264">
        <v>40.693675926311556</v>
      </c>
      <c r="L30" s="264">
        <v>9.120295279254071</v>
      </c>
      <c r="M30" s="264">
        <v>3.6572599298494892</v>
      </c>
      <c r="N30" s="264">
        <v>47.803574667853582</v>
      </c>
      <c r="O30" s="264">
        <v>39.975058710496278</v>
      </c>
      <c r="P30" s="264">
        <v>8.6700079121324691</v>
      </c>
      <c r="Q30" s="264">
        <v>3.5513587095177588</v>
      </c>
      <c r="R30" s="264">
        <v>24.543263766207478</v>
      </c>
      <c r="S30" s="264">
        <v>41.561273714863653</v>
      </c>
      <c r="T30" s="264">
        <v>26.03518268635651</v>
      </c>
      <c r="U30" s="264">
        <v>7.8602798325725756</v>
      </c>
      <c r="V30" s="264">
        <v>37.482387933208649</v>
      </c>
      <c r="W30" s="264">
        <v>42.638261637658928</v>
      </c>
      <c r="X30" s="264">
        <v>14.462984506111162</v>
      </c>
      <c r="Y30" s="264">
        <v>5.416365923021373</v>
      </c>
      <c r="Z30" s="264">
        <v>27.167877075524359</v>
      </c>
      <c r="AA30" s="264">
        <v>37.624126464133248</v>
      </c>
      <c r="AB30" s="264">
        <v>22.373793739257437</v>
      </c>
      <c r="AC30" s="264">
        <v>12.834202721085136</v>
      </c>
      <c r="AD30" s="264">
        <v>41.809700635573201</v>
      </c>
      <c r="AE30" s="264">
        <v>42.366778570329402</v>
      </c>
      <c r="AF30" s="264">
        <v>11.412923012289257</v>
      </c>
      <c r="AG30" s="264">
        <v>4.4105977818081215</v>
      </c>
      <c r="AH30" s="264">
        <v>36.512460527846684</v>
      </c>
      <c r="AI30" s="264">
        <v>46.8328912392642</v>
      </c>
      <c r="AJ30" s="264">
        <v>12.232287480100327</v>
      </c>
      <c r="AK30" s="264">
        <v>4.4223607527889115</v>
      </c>
      <c r="AL30" s="264">
        <v>42.904282100406689</v>
      </c>
      <c r="AM30" s="264">
        <v>43.393201178014621</v>
      </c>
      <c r="AN30" s="264">
        <v>9.7029876095649392</v>
      </c>
      <c r="AO30" s="264">
        <v>3.999529112013783</v>
      </c>
      <c r="AP30" s="264">
        <v>33.722200572001391</v>
      </c>
      <c r="AQ30" s="264">
        <v>39.112958234144138</v>
      </c>
      <c r="AR30" s="264">
        <v>18.083043296747078</v>
      </c>
      <c r="AS30" s="264">
        <v>9.0817978971075615</v>
      </c>
      <c r="AT30" s="264">
        <v>41.117426465435244</v>
      </c>
      <c r="AU30" s="264">
        <v>44.461658373362461</v>
      </c>
      <c r="AV30" s="264">
        <v>10.326142245550031</v>
      </c>
      <c r="AW30" s="264">
        <v>4.0947729156523414</v>
      </c>
      <c r="AX30" s="264">
        <v>44.233859824214441</v>
      </c>
      <c r="AY30" s="264">
        <v>42.74692130242903</v>
      </c>
      <c r="AZ30" s="264">
        <v>9.6925827951079384</v>
      </c>
      <c r="BA30" s="264">
        <v>3.3266360782486633</v>
      </c>
      <c r="BB30" s="264">
        <v>41.901364003427396</v>
      </c>
      <c r="BC30" s="264">
        <v>41.383522414963444</v>
      </c>
      <c r="BD30" s="264">
        <v>13.021151815434493</v>
      </c>
      <c r="BE30" s="264">
        <v>3.693961766174656</v>
      </c>
      <c r="BF30" s="264">
        <v>48.032391375730768</v>
      </c>
      <c r="BG30" s="264">
        <v>40.202529166922155</v>
      </c>
      <c r="BH30" s="264">
        <v>8.9937421339789818</v>
      </c>
      <c r="BI30" s="264">
        <v>2.7713373233681415</v>
      </c>
    </row>
    <row r="31" spans="1:61" x14ac:dyDescent="0.35">
      <c r="A31" s="162" t="s">
        <v>20</v>
      </c>
      <c r="B31" s="264">
        <v>41.863078402399374</v>
      </c>
      <c r="C31" s="264">
        <v>42.37549675596776</v>
      </c>
      <c r="D31" s="264">
        <v>10.892163711380617</v>
      </c>
      <c r="E31" s="264">
        <v>4.8692611302531743</v>
      </c>
      <c r="F31" s="264">
        <v>46.250098076119954</v>
      </c>
      <c r="G31" s="264">
        <v>40.859618383847376</v>
      </c>
      <c r="H31" s="264">
        <v>9.495339171818447</v>
      </c>
      <c r="I31" s="264">
        <v>3.3949443682151506</v>
      </c>
      <c r="J31" s="264">
        <v>45.295501946922549</v>
      </c>
      <c r="K31" s="264">
        <v>41.814899346744753</v>
      </c>
      <c r="L31" s="264">
        <v>9.2007073673609607</v>
      </c>
      <c r="M31" s="264">
        <v>3.6888913389726858</v>
      </c>
      <c r="N31" s="264">
        <v>43.118090893325821</v>
      </c>
      <c r="O31" s="264">
        <v>44.336808003780554</v>
      </c>
      <c r="P31" s="264">
        <v>9.0177554800048636</v>
      </c>
      <c r="Q31" s="264">
        <v>3.5273456228897473</v>
      </c>
      <c r="R31" s="264">
        <v>23.411157065059871</v>
      </c>
      <c r="S31" s="264">
        <v>43.459957669091949</v>
      </c>
      <c r="T31" s="264">
        <v>23.712157089885824</v>
      </c>
      <c r="U31" s="264">
        <v>9.4167281759633727</v>
      </c>
      <c r="V31" s="264">
        <v>33.919293428039893</v>
      </c>
      <c r="W31" s="264">
        <v>46.015188005503738</v>
      </c>
      <c r="X31" s="264">
        <v>15.219509320243448</v>
      </c>
      <c r="Y31" s="264">
        <v>4.8460092462138924</v>
      </c>
      <c r="Z31" s="264">
        <v>26.07883399454413</v>
      </c>
      <c r="AA31" s="264">
        <v>43.374077870047657</v>
      </c>
      <c r="AB31" s="264">
        <v>17.669009874671463</v>
      </c>
      <c r="AC31" s="264">
        <v>12.878078260737732</v>
      </c>
      <c r="AD31" s="264">
        <v>41.504606677814486</v>
      </c>
      <c r="AE31" s="264">
        <v>42.629503998512227</v>
      </c>
      <c r="AF31" s="264">
        <v>10.871579066688136</v>
      </c>
      <c r="AG31" s="264">
        <v>4.9943102569860969</v>
      </c>
      <c r="AH31" s="264">
        <v>34.056345878009644</v>
      </c>
      <c r="AI31" s="264">
        <v>49.266411171874822</v>
      </c>
      <c r="AJ31" s="264">
        <v>11.624872882906399</v>
      </c>
      <c r="AK31" s="264">
        <v>5.05237006721004</v>
      </c>
      <c r="AL31" s="264">
        <v>38.054917151963288</v>
      </c>
      <c r="AM31" s="264">
        <v>46.038504486674078</v>
      </c>
      <c r="AN31" s="264">
        <v>11.51714907981995</v>
      </c>
      <c r="AO31" s="264">
        <v>4.3894292815436344</v>
      </c>
      <c r="AP31" s="264">
        <v>22.824365589219138</v>
      </c>
      <c r="AQ31" s="264">
        <v>41.628326954142722</v>
      </c>
      <c r="AR31" s="264">
        <v>22.073734420853945</v>
      </c>
      <c r="AS31" s="264">
        <v>13.473573035785282</v>
      </c>
      <c r="AT31" s="264">
        <v>36.597304905933839</v>
      </c>
      <c r="AU31" s="264">
        <v>47.152218396687978</v>
      </c>
      <c r="AV31" s="264">
        <v>11.677003087321332</v>
      </c>
      <c r="AW31" s="264">
        <v>4.5734736100577944</v>
      </c>
      <c r="AX31" s="264">
        <v>38.833089651694898</v>
      </c>
      <c r="AY31" s="264">
        <v>45.57791506966786</v>
      </c>
      <c r="AZ31" s="264">
        <v>11.537918811013908</v>
      </c>
      <c r="BA31" s="264">
        <v>4.051076467624223</v>
      </c>
      <c r="BB31" s="264">
        <v>36.000236342195073</v>
      </c>
      <c r="BC31" s="264">
        <v>44.210315512643128</v>
      </c>
      <c r="BD31" s="264">
        <v>14.906741146205604</v>
      </c>
      <c r="BE31" s="264">
        <v>4.8827069989570955</v>
      </c>
      <c r="BF31" s="264">
        <v>44.40880329241503</v>
      </c>
      <c r="BG31" s="264">
        <v>42.146661459393933</v>
      </c>
      <c r="BH31" s="264">
        <v>9.6894115550498494</v>
      </c>
      <c r="BI31" s="264">
        <v>3.7551236931421359</v>
      </c>
    </row>
    <row r="32" spans="1:61" s="235" customFormat="1" x14ac:dyDescent="0.35">
      <c r="A32" s="163" t="s">
        <v>5</v>
      </c>
      <c r="B32" s="265">
        <v>41.529430914527325</v>
      </c>
      <c r="C32" s="265">
        <v>42.066871441010974</v>
      </c>
      <c r="D32" s="265">
        <v>12.055736766918931</v>
      </c>
      <c r="E32" s="265">
        <v>4.3479608775400109</v>
      </c>
      <c r="F32" s="265">
        <v>44.589153570064624</v>
      </c>
      <c r="G32" s="265">
        <v>41.339803461468463</v>
      </c>
      <c r="H32" s="265">
        <v>10.748626981542127</v>
      </c>
      <c r="I32" s="265">
        <v>3.3224159869217216</v>
      </c>
      <c r="J32" s="265">
        <v>43.947445000825795</v>
      </c>
      <c r="K32" s="265">
        <v>42.784359482244923</v>
      </c>
      <c r="L32" s="265">
        <v>9.7154679347874424</v>
      </c>
      <c r="M32" s="265">
        <v>3.5527275821389392</v>
      </c>
      <c r="N32" s="265">
        <v>43.247337763229361</v>
      </c>
      <c r="O32" s="265">
        <v>43.85968568434285</v>
      </c>
      <c r="P32" s="265">
        <v>9.4733486017149851</v>
      </c>
      <c r="Q32" s="265">
        <v>3.4196279507099878</v>
      </c>
      <c r="R32" s="265">
        <v>24.164570844054513</v>
      </c>
      <c r="S32" s="265">
        <v>42.978596341875566</v>
      </c>
      <c r="T32" s="265">
        <v>24.727670451971502</v>
      </c>
      <c r="U32" s="265">
        <v>8.1291623620956699</v>
      </c>
      <c r="V32" s="265">
        <v>35.480817557388029</v>
      </c>
      <c r="W32" s="265">
        <v>45.224322978286082</v>
      </c>
      <c r="X32" s="265">
        <v>14.65748587213448</v>
      </c>
      <c r="Y32" s="265">
        <v>4.6373735921887898</v>
      </c>
      <c r="Z32" s="265">
        <v>26.671583037831297</v>
      </c>
      <c r="AA32" s="265">
        <v>41.622660591825735</v>
      </c>
      <c r="AB32" s="265">
        <v>19.735456955500609</v>
      </c>
      <c r="AC32" s="265">
        <v>11.970299414839776</v>
      </c>
      <c r="AD32" s="265">
        <v>41.837663998910564</v>
      </c>
      <c r="AE32" s="265">
        <v>43.304709354829214</v>
      </c>
      <c r="AF32" s="265">
        <v>10.290059799331837</v>
      </c>
      <c r="AG32" s="265">
        <v>4.5675668469255424</v>
      </c>
      <c r="AH32" s="265">
        <v>34.946321261058813</v>
      </c>
      <c r="AI32" s="265">
        <v>49.205047895805407</v>
      </c>
      <c r="AJ32" s="265">
        <v>11.213449513004663</v>
      </c>
      <c r="AK32" s="265">
        <v>4.635181330128308</v>
      </c>
      <c r="AL32" s="265">
        <v>40.078652425583996</v>
      </c>
      <c r="AM32" s="265">
        <v>45.478414080721905</v>
      </c>
      <c r="AN32" s="265">
        <v>10.303895082676087</v>
      </c>
      <c r="AO32" s="265">
        <v>4.1390384110150267</v>
      </c>
      <c r="AP32" s="265">
        <v>26.183669950042987</v>
      </c>
      <c r="AQ32" s="265">
        <v>42.96300065531873</v>
      </c>
      <c r="AR32" s="265">
        <v>19.549831411744407</v>
      </c>
      <c r="AS32" s="265">
        <v>11.303497982891345</v>
      </c>
      <c r="AT32" s="265">
        <v>38.87656403753806</v>
      </c>
      <c r="AU32" s="265">
        <v>46.271213732408206</v>
      </c>
      <c r="AV32" s="265">
        <v>10.590522964930631</v>
      </c>
      <c r="AW32" s="265">
        <v>4.261699265120118</v>
      </c>
      <c r="AX32" s="265">
        <v>41.692503420309116</v>
      </c>
      <c r="AY32" s="265">
        <v>44.192316201417881</v>
      </c>
      <c r="AZ32" s="265">
        <v>10.322144869422484</v>
      </c>
      <c r="BA32" s="265">
        <v>3.7930355088476162</v>
      </c>
      <c r="BB32" s="265">
        <v>36.482872889197623</v>
      </c>
      <c r="BC32" s="265">
        <v>42.928144947714777</v>
      </c>
      <c r="BD32" s="265">
        <v>16.105171177333908</v>
      </c>
      <c r="BE32" s="265">
        <v>4.4838109857510702</v>
      </c>
      <c r="BF32" s="265">
        <v>46.250419353383414</v>
      </c>
      <c r="BG32" s="265">
        <v>41.319126800676159</v>
      </c>
      <c r="BH32" s="265">
        <v>8.9746982883884208</v>
      </c>
      <c r="BI32" s="265">
        <v>3.455755557549113</v>
      </c>
    </row>
    <row r="33" spans="1:1" s="70" customFormat="1" x14ac:dyDescent="0.4">
      <c r="A33" s="70" t="s">
        <v>231</v>
      </c>
    </row>
  </sheetData>
  <mergeCells count="19">
    <mergeCell ref="A2:AB2"/>
    <mergeCell ref="A4:A5"/>
    <mergeCell ref="B4:E4"/>
    <mergeCell ref="F4:I4"/>
    <mergeCell ref="J4:M4"/>
    <mergeCell ref="N4:Q4"/>
    <mergeCell ref="R4:U4"/>
    <mergeCell ref="V4:Y4"/>
    <mergeCell ref="Z4:AC4"/>
    <mergeCell ref="BB4:BE4"/>
    <mergeCell ref="BF4:BI4"/>
    <mergeCell ref="A6:BI6"/>
    <mergeCell ref="A27:BI27"/>
    <mergeCell ref="AD4:AG4"/>
    <mergeCell ref="AH4:AK4"/>
    <mergeCell ref="AL4:AO4"/>
    <mergeCell ref="AP4:AS4"/>
    <mergeCell ref="AT4:AW4"/>
    <mergeCell ref="AX4:BA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4C3D-808F-4652-B54C-FA1FB254CBE1}">
  <dimension ref="B7:E12"/>
  <sheetViews>
    <sheetView workbookViewId="0">
      <selection activeCell="B7" sqref="B7:E12"/>
    </sheetView>
  </sheetViews>
  <sheetFormatPr baseColWidth="10" defaultRowHeight="14.6" x14ac:dyDescent="0.4"/>
  <sheetData>
    <row r="7" spans="2:5" ht="15.75" customHeight="1" x14ac:dyDescent="0.4">
      <c r="B7" s="185" t="s">
        <v>329</v>
      </c>
      <c r="C7" s="185"/>
      <c r="D7" s="185"/>
      <c r="E7" s="185"/>
    </row>
    <row r="8" spans="2:5" x14ac:dyDescent="0.4">
      <c r="B8" s="185"/>
      <c r="C8" s="185"/>
      <c r="D8" s="185"/>
      <c r="E8" s="185"/>
    </row>
    <row r="9" spans="2:5" x14ac:dyDescent="0.4">
      <c r="B9" s="185"/>
      <c r="C9" s="185"/>
      <c r="D9" s="185"/>
      <c r="E9" s="185"/>
    </row>
    <row r="10" spans="2:5" x14ac:dyDescent="0.4">
      <c r="B10" s="185"/>
      <c r="C10" s="185"/>
      <c r="D10" s="185"/>
      <c r="E10" s="185"/>
    </row>
    <row r="11" spans="2:5" x14ac:dyDescent="0.4">
      <c r="B11" s="185"/>
      <c r="C11" s="185"/>
      <c r="D11" s="185"/>
      <c r="E11" s="185"/>
    </row>
    <row r="12" spans="2:5" x14ac:dyDescent="0.4">
      <c r="B12" s="185"/>
      <c r="C12" s="185"/>
      <c r="D12" s="185"/>
      <c r="E12" s="185"/>
    </row>
  </sheetData>
  <mergeCells count="1">
    <mergeCell ref="B7:E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36"/>
  <sheetViews>
    <sheetView workbookViewId="0">
      <selection activeCell="E4" sqref="E4"/>
    </sheetView>
  </sheetViews>
  <sheetFormatPr baseColWidth="10" defaultColWidth="8.921875" defaultRowHeight="14.15" x14ac:dyDescent="0.35"/>
  <cols>
    <col min="1" max="1" width="21.61328125" style="184" customWidth="1"/>
    <col min="2" max="2" width="8.921875" style="184"/>
    <col min="3" max="3" width="12.84375" style="184" customWidth="1"/>
    <col min="4" max="4" width="11.61328125" style="184" customWidth="1"/>
    <col min="5" max="5" width="11.15234375" style="184" customWidth="1"/>
    <col min="6" max="246" width="8.921875" style="184"/>
    <col min="247" max="247" width="22.61328125" style="184" customWidth="1"/>
    <col min="248" max="252" width="13.61328125" style="184" customWidth="1"/>
    <col min="253" max="502" width="8.921875" style="184"/>
    <col min="503" max="503" width="22.61328125" style="184" customWidth="1"/>
    <col min="504" max="508" width="13.61328125" style="184" customWidth="1"/>
    <col min="509" max="758" width="8.921875" style="184"/>
    <col min="759" max="759" width="22.61328125" style="184" customWidth="1"/>
    <col min="760" max="764" width="13.61328125" style="184" customWidth="1"/>
    <col min="765" max="1014" width="8.921875" style="184"/>
    <col min="1015" max="1015" width="22.61328125" style="184" customWidth="1"/>
    <col min="1016" max="1020" width="13.61328125" style="184" customWidth="1"/>
    <col min="1021" max="1270" width="8.921875" style="184"/>
    <col min="1271" max="1271" width="22.61328125" style="184" customWidth="1"/>
    <col min="1272" max="1276" width="13.61328125" style="184" customWidth="1"/>
    <col min="1277" max="1526" width="8.921875" style="184"/>
    <col min="1527" max="1527" width="22.61328125" style="184" customWidth="1"/>
    <col min="1528" max="1532" width="13.61328125" style="184" customWidth="1"/>
    <col min="1533" max="1782" width="8.921875" style="184"/>
    <col min="1783" max="1783" width="22.61328125" style="184" customWidth="1"/>
    <col min="1784" max="1788" width="13.61328125" style="184" customWidth="1"/>
    <col min="1789" max="2038" width="8.921875" style="184"/>
    <col min="2039" max="2039" width="22.61328125" style="184" customWidth="1"/>
    <col min="2040" max="2044" width="13.61328125" style="184" customWidth="1"/>
    <col min="2045" max="2294" width="8.921875" style="184"/>
    <col min="2295" max="2295" width="22.61328125" style="184" customWidth="1"/>
    <col min="2296" max="2300" width="13.61328125" style="184" customWidth="1"/>
    <col min="2301" max="2550" width="8.921875" style="184"/>
    <col min="2551" max="2551" width="22.61328125" style="184" customWidth="1"/>
    <col min="2552" max="2556" width="13.61328125" style="184" customWidth="1"/>
    <col min="2557" max="2806" width="8.921875" style="184"/>
    <col min="2807" max="2807" width="22.61328125" style="184" customWidth="1"/>
    <col min="2808" max="2812" width="13.61328125" style="184" customWidth="1"/>
    <col min="2813" max="3062" width="8.921875" style="184"/>
    <col min="3063" max="3063" width="22.61328125" style="184" customWidth="1"/>
    <col min="3064" max="3068" width="13.61328125" style="184" customWidth="1"/>
    <col min="3069" max="3318" width="8.921875" style="184"/>
    <col min="3319" max="3319" width="22.61328125" style="184" customWidth="1"/>
    <col min="3320" max="3324" width="13.61328125" style="184" customWidth="1"/>
    <col min="3325" max="3574" width="8.921875" style="184"/>
    <col min="3575" max="3575" width="22.61328125" style="184" customWidth="1"/>
    <col min="3576" max="3580" width="13.61328125" style="184" customWidth="1"/>
    <col min="3581" max="3830" width="8.921875" style="184"/>
    <col min="3831" max="3831" width="22.61328125" style="184" customWidth="1"/>
    <col min="3832" max="3836" width="13.61328125" style="184" customWidth="1"/>
    <col min="3837" max="4086" width="8.921875" style="184"/>
    <col min="4087" max="4087" width="22.61328125" style="184" customWidth="1"/>
    <col min="4088" max="4092" width="13.61328125" style="184" customWidth="1"/>
    <col min="4093" max="4342" width="8.921875" style="184"/>
    <col min="4343" max="4343" width="22.61328125" style="184" customWidth="1"/>
    <col min="4344" max="4348" width="13.61328125" style="184" customWidth="1"/>
    <col min="4349" max="4598" width="8.921875" style="184"/>
    <col min="4599" max="4599" width="22.61328125" style="184" customWidth="1"/>
    <col min="4600" max="4604" width="13.61328125" style="184" customWidth="1"/>
    <col min="4605" max="4854" width="8.921875" style="184"/>
    <col min="4855" max="4855" width="22.61328125" style="184" customWidth="1"/>
    <col min="4856" max="4860" width="13.61328125" style="184" customWidth="1"/>
    <col min="4861" max="5110" width="8.921875" style="184"/>
    <col min="5111" max="5111" width="22.61328125" style="184" customWidth="1"/>
    <col min="5112" max="5116" width="13.61328125" style="184" customWidth="1"/>
    <col min="5117" max="5366" width="8.921875" style="184"/>
    <col min="5367" max="5367" width="22.61328125" style="184" customWidth="1"/>
    <col min="5368" max="5372" width="13.61328125" style="184" customWidth="1"/>
    <col min="5373" max="5622" width="8.921875" style="184"/>
    <col min="5623" max="5623" width="22.61328125" style="184" customWidth="1"/>
    <col min="5624" max="5628" width="13.61328125" style="184" customWidth="1"/>
    <col min="5629" max="5878" width="8.921875" style="184"/>
    <col min="5879" max="5879" width="22.61328125" style="184" customWidth="1"/>
    <col min="5880" max="5884" width="13.61328125" style="184" customWidth="1"/>
    <col min="5885" max="6134" width="8.921875" style="184"/>
    <col min="6135" max="6135" width="22.61328125" style="184" customWidth="1"/>
    <col min="6136" max="6140" width="13.61328125" style="184" customWidth="1"/>
    <col min="6141" max="6390" width="8.921875" style="184"/>
    <col min="6391" max="6391" width="22.61328125" style="184" customWidth="1"/>
    <col min="6392" max="6396" width="13.61328125" style="184" customWidth="1"/>
    <col min="6397" max="6646" width="8.921875" style="184"/>
    <col min="6647" max="6647" width="22.61328125" style="184" customWidth="1"/>
    <col min="6648" max="6652" width="13.61328125" style="184" customWidth="1"/>
    <col min="6653" max="6902" width="8.921875" style="184"/>
    <col min="6903" max="6903" width="22.61328125" style="184" customWidth="1"/>
    <col min="6904" max="6908" width="13.61328125" style="184" customWidth="1"/>
    <col min="6909" max="7158" width="8.921875" style="184"/>
    <col min="7159" max="7159" width="22.61328125" style="184" customWidth="1"/>
    <col min="7160" max="7164" width="13.61328125" style="184" customWidth="1"/>
    <col min="7165" max="7414" width="8.921875" style="184"/>
    <col min="7415" max="7415" width="22.61328125" style="184" customWidth="1"/>
    <col min="7416" max="7420" width="13.61328125" style="184" customWidth="1"/>
    <col min="7421" max="7670" width="8.921875" style="184"/>
    <col min="7671" max="7671" width="22.61328125" style="184" customWidth="1"/>
    <col min="7672" max="7676" width="13.61328125" style="184" customWidth="1"/>
    <col min="7677" max="7926" width="8.921875" style="184"/>
    <col min="7927" max="7927" width="22.61328125" style="184" customWidth="1"/>
    <col min="7928" max="7932" width="13.61328125" style="184" customWidth="1"/>
    <col min="7933" max="8182" width="8.921875" style="184"/>
    <col min="8183" max="8183" width="22.61328125" style="184" customWidth="1"/>
    <col min="8184" max="8188" width="13.61328125" style="184" customWidth="1"/>
    <col min="8189" max="8438" width="8.921875" style="184"/>
    <col min="8439" max="8439" width="22.61328125" style="184" customWidth="1"/>
    <col min="8440" max="8444" width="13.61328125" style="184" customWidth="1"/>
    <col min="8445" max="8694" width="8.921875" style="184"/>
    <col min="8695" max="8695" width="22.61328125" style="184" customWidth="1"/>
    <col min="8696" max="8700" width="13.61328125" style="184" customWidth="1"/>
    <col min="8701" max="8950" width="8.921875" style="184"/>
    <col min="8951" max="8951" width="22.61328125" style="184" customWidth="1"/>
    <col min="8952" max="8956" width="13.61328125" style="184" customWidth="1"/>
    <col min="8957" max="9206" width="8.921875" style="184"/>
    <col min="9207" max="9207" width="22.61328125" style="184" customWidth="1"/>
    <col min="9208" max="9212" width="13.61328125" style="184" customWidth="1"/>
    <col min="9213" max="9462" width="8.921875" style="184"/>
    <col min="9463" max="9463" width="22.61328125" style="184" customWidth="1"/>
    <col min="9464" max="9468" width="13.61328125" style="184" customWidth="1"/>
    <col min="9469" max="9718" width="8.921875" style="184"/>
    <col min="9719" max="9719" width="22.61328125" style="184" customWidth="1"/>
    <col min="9720" max="9724" width="13.61328125" style="184" customWidth="1"/>
    <col min="9725" max="9974" width="8.921875" style="184"/>
    <col min="9975" max="9975" width="22.61328125" style="184" customWidth="1"/>
    <col min="9976" max="9980" width="13.61328125" style="184" customWidth="1"/>
    <col min="9981" max="10230" width="8.921875" style="184"/>
    <col min="10231" max="10231" width="22.61328125" style="184" customWidth="1"/>
    <col min="10232" max="10236" width="13.61328125" style="184" customWidth="1"/>
    <col min="10237" max="10486" width="8.921875" style="184"/>
    <col min="10487" max="10487" width="22.61328125" style="184" customWidth="1"/>
    <col min="10488" max="10492" width="13.61328125" style="184" customWidth="1"/>
    <col min="10493" max="10742" width="8.921875" style="184"/>
    <col min="10743" max="10743" width="22.61328125" style="184" customWidth="1"/>
    <col min="10744" max="10748" width="13.61328125" style="184" customWidth="1"/>
    <col min="10749" max="10998" width="8.921875" style="184"/>
    <col min="10999" max="10999" width="22.61328125" style="184" customWidth="1"/>
    <col min="11000" max="11004" width="13.61328125" style="184" customWidth="1"/>
    <col min="11005" max="11254" width="8.921875" style="184"/>
    <col min="11255" max="11255" width="22.61328125" style="184" customWidth="1"/>
    <col min="11256" max="11260" width="13.61328125" style="184" customWidth="1"/>
    <col min="11261" max="11510" width="8.921875" style="184"/>
    <col min="11511" max="11511" width="22.61328125" style="184" customWidth="1"/>
    <col min="11512" max="11516" width="13.61328125" style="184" customWidth="1"/>
    <col min="11517" max="11766" width="8.921875" style="184"/>
    <col min="11767" max="11767" width="22.61328125" style="184" customWidth="1"/>
    <col min="11768" max="11772" width="13.61328125" style="184" customWidth="1"/>
    <col min="11773" max="12022" width="8.921875" style="184"/>
    <col min="12023" max="12023" width="22.61328125" style="184" customWidth="1"/>
    <col min="12024" max="12028" width="13.61328125" style="184" customWidth="1"/>
    <col min="12029" max="12278" width="8.921875" style="184"/>
    <col min="12279" max="12279" width="22.61328125" style="184" customWidth="1"/>
    <col min="12280" max="12284" width="13.61328125" style="184" customWidth="1"/>
    <col min="12285" max="12534" width="8.921875" style="184"/>
    <col min="12535" max="12535" width="22.61328125" style="184" customWidth="1"/>
    <col min="12536" max="12540" width="13.61328125" style="184" customWidth="1"/>
    <col min="12541" max="12790" width="8.921875" style="184"/>
    <col min="12791" max="12791" width="22.61328125" style="184" customWidth="1"/>
    <col min="12792" max="12796" width="13.61328125" style="184" customWidth="1"/>
    <col min="12797" max="13046" width="8.921875" style="184"/>
    <col min="13047" max="13047" width="22.61328125" style="184" customWidth="1"/>
    <col min="13048" max="13052" width="13.61328125" style="184" customWidth="1"/>
    <col min="13053" max="13302" width="8.921875" style="184"/>
    <col min="13303" max="13303" width="22.61328125" style="184" customWidth="1"/>
    <col min="13304" max="13308" width="13.61328125" style="184" customWidth="1"/>
    <col min="13309" max="13558" width="8.921875" style="184"/>
    <col min="13559" max="13559" width="22.61328125" style="184" customWidth="1"/>
    <col min="13560" max="13564" width="13.61328125" style="184" customWidth="1"/>
    <col min="13565" max="13814" width="8.921875" style="184"/>
    <col min="13815" max="13815" width="22.61328125" style="184" customWidth="1"/>
    <col min="13816" max="13820" width="13.61328125" style="184" customWidth="1"/>
    <col min="13821" max="14070" width="8.921875" style="184"/>
    <col min="14071" max="14071" width="22.61328125" style="184" customWidth="1"/>
    <col min="14072" max="14076" width="13.61328125" style="184" customWidth="1"/>
    <col min="14077" max="14326" width="8.921875" style="184"/>
    <col min="14327" max="14327" width="22.61328125" style="184" customWidth="1"/>
    <col min="14328" max="14332" width="13.61328125" style="184" customWidth="1"/>
    <col min="14333" max="14582" width="8.921875" style="184"/>
    <col min="14583" max="14583" width="22.61328125" style="184" customWidth="1"/>
    <col min="14584" max="14588" width="13.61328125" style="184" customWidth="1"/>
    <col min="14589" max="14838" width="8.921875" style="184"/>
    <col min="14839" max="14839" width="22.61328125" style="184" customWidth="1"/>
    <col min="14840" max="14844" width="13.61328125" style="184" customWidth="1"/>
    <col min="14845" max="15094" width="8.921875" style="184"/>
    <col min="15095" max="15095" width="22.61328125" style="184" customWidth="1"/>
    <col min="15096" max="15100" width="13.61328125" style="184" customWidth="1"/>
    <col min="15101" max="15350" width="8.921875" style="184"/>
    <col min="15351" max="15351" width="22.61328125" style="184" customWidth="1"/>
    <col min="15352" max="15356" width="13.61328125" style="184" customWidth="1"/>
    <col min="15357" max="15606" width="8.921875" style="184"/>
    <col min="15607" max="15607" width="22.61328125" style="184" customWidth="1"/>
    <col min="15608" max="15612" width="13.61328125" style="184" customWidth="1"/>
    <col min="15613" max="15862" width="8.921875" style="184"/>
    <col min="15863" max="15863" width="22.61328125" style="184" customWidth="1"/>
    <col min="15864" max="15868" width="13.61328125" style="184" customWidth="1"/>
    <col min="15869" max="16118" width="8.921875" style="184"/>
    <col min="16119" max="16119" width="22.61328125" style="184" customWidth="1"/>
    <col min="16120" max="16124" width="13.61328125" style="184" customWidth="1"/>
    <col min="16125" max="16384" width="8.921875" style="184"/>
  </cols>
  <sheetData>
    <row r="2" spans="1:6" ht="44.6" customHeight="1" x14ac:dyDescent="0.35">
      <c r="A2" s="198" t="s">
        <v>330</v>
      </c>
      <c r="B2" s="198"/>
      <c r="C2" s="198"/>
      <c r="D2" s="198"/>
      <c r="E2" s="198"/>
      <c r="F2" s="198"/>
    </row>
    <row r="3" spans="1:6" ht="14.6" thickBot="1" x14ac:dyDescent="0.4"/>
    <row r="4" spans="1:6" ht="28.75" thickBot="1" x14ac:dyDescent="0.4">
      <c r="A4" s="21"/>
      <c r="B4" s="22" t="s">
        <v>95</v>
      </c>
      <c r="C4" s="22" t="s">
        <v>96</v>
      </c>
      <c r="D4" s="22" t="s">
        <v>97</v>
      </c>
      <c r="E4" s="22" t="s">
        <v>98</v>
      </c>
      <c r="F4" s="22" t="s">
        <v>0</v>
      </c>
    </row>
    <row r="5" spans="1:6" ht="14.6" thickBot="1" x14ac:dyDescent="0.4">
      <c r="A5" s="128" t="s">
        <v>6</v>
      </c>
      <c r="B5" s="129"/>
      <c r="C5" s="129"/>
      <c r="D5" s="129"/>
      <c r="E5" s="129"/>
      <c r="F5" s="130"/>
    </row>
    <row r="6" spans="1:6" ht="14.6" thickBot="1" x14ac:dyDescent="0.4">
      <c r="A6" s="197" t="s">
        <v>7</v>
      </c>
      <c r="B6" s="24">
        <v>1.0035799154575493</v>
      </c>
      <c r="C6" s="24">
        <v>46.728270910989764</v>
      </c>
      <c r="D6" s="24">
        <v>47.765193476429495</v>
      </c>
      <c r="E6" s="24">
        <v>4.5029556971233102</v>
      </c>
      <c r="F6" s="24">
        <v>100.00000000000013</v>
      </c>
    </row>
    <row r="7" spans="1:6" ht="14.6" thickBot="1" x14ac:dyDescent="0.4">
      <c r="A7" s="197" t="s">
        <v>8</v>
      </c>
      <c r="B7" s="24">
        <v>11.397506193058275</v>
      </c>
      <c r="C7" s="24">
        <v>47.122848292683763</v>
      </c>
      <c r="D7" s="24">
        <v>30.398204824644047</v>
      </c>
      <c r="E7" s="24">
        <v>11.081440689613732</v>
      </c>
      <c r="F7" s="24">
        <v>99.999999999999815</v>
      </c>
    </row>
    <row r="8" spans="1:6" ht="14.6" thickBot="1" x14ac:dyDescent="0.4">
      <c r="A8" s="197" t="s">
        <v>9</v>
      </c>
      <c r="B8" s="24">
        <v>5.7290869970654699</v>
      </c>
      <c r="C8" s="24">
        <v>54.768799819571136</v>
      </c>
      <c r="D8" s="24">
        <v>34.794069774009628</v>
      </c>
      <c r="E8" s="24">
        <v>4.7080434093535048</v>
      </c>
      <c r="F8" s="24">
        <v>99.999999999999744</v>
      </c>
    </row>
    <row r="9" spans="1:6" ht="14.6" thickBot="1" x14ac:dyDescent="0.4">
      <c r="A9" s="197" t="s">
        <v>10</v>
      </c>
      <c r="B9" s="24">
        <v>3.26109284917742</v>
      </c>
      <c r="C9" s="24">
        <v>35.341368191896734</v>
      </c>
      <c r="D9" s="24">
        <v>60.388389995672313</v>
      </c>
      <c r="E9" s="24">
        <v>1.0091489632536774</v>
      </c>
      <c r="F9" s="24">
        <v>100.00000000000016</v>
      </c>
    </row>
    <row r="10" spans="1:6" ht="14.6" thickBot="1" x14ac:dyDescent="0.4">
      <c r="A10" s="197" t="s">
        <v>11</v>
      </c>
      <c r="B10" s="24">
        <v>1.5864269282924854</v>
      </c>
      <c r="C10" s="24">
        <v>29.776713847293756</v>
      </c>
      <c r="D10" s="24">
        <v>55.163614461314751</v>
      </c>
      <c r="E10" s="24">
        <v>13.473244763099231</v>
      </c>
      <c r="F10" s="24">
        <v>100.00000000000023</v>
      </c>
    </row>
    <row r="11" spans="1:6" ht="14.6" thickBot="1" x14ac:dyDescent="0.4">
      <c r="A11" s="197" t="s">
        <v>12</v>
      </c>
      <c r="B11" s="24">
        <v>16.276257648107165</v>
      </c>
      <c r="C11" s="24">
        <v>20.974049841605293</v>
      </c>
      <c r="D11" s="24">
        <v>47.945601756331477</v>
      </c>
      <c r="E11" s="24">
        <v>14.804090753955901</v>
      </c>
      <c r="F11" s="24">
        <v>99.999999999999829</v>
      </c>
    </row>
    <row r="12" spans="1:6" ht="14.6" thickBot="1" x14ac:dyDescent="0.4">
      <c r="A12" s="197" t="s">
        <v>13</v>
      </c>
      <c r="B12" s="24">
        <v>0.70173800782543705</v>
      </c>
      <c r="C12" s="24">
        <v>20.259330287804289</v>
      </c>
      <c r="D12" s="24">
        <v>63.488913857082984</v>
      </c>
      <c r="E12" s="24">
        <v>15.550017847287265</v>
      </c>
      <c r="F12" s="24">
        <v>99.999999999999972</v>
      </c>
    </row>
    <row r="13" spans="1:6" ht="14.6" thickBot="1" x14ac:dyDescent="0.4">
      <c r="A13" s="197" t="s">
        <v>14</v>
      </c>
      <c r="B13" s="24">
        <v>16.158412951927364</v>
      </c>
      <c r="C13" s="24">
        <v>34.683204988589132</v>
      </c>
      <c r="D13" s="24">
        <v>30.43903699868908</v>
      </c>
      <c r="E13" s="24">
        <v>18.7193450607942</v>
      </c>
      <c r="F13" s="24">
        <v>99.999999999999773</v>
      </c>
    </row>
    <row r="14" spans="1:6" ht="14.6" thickBot="1" x14ac:dyDescent="0.4">
      <c r="A14" s="197" t="s">
        <v>214</v>
      </c>
      <c r="B14" s="24">
        <v>2.1690881691309878</v>
      </c>
      <c r="C14" s="24">
        <v>81.644149681526358</v>
      </c>
      <c r="D14" s="24">
        <v>16.186762149342428</v>
      </c>
      <c r="E14" s="24">
        <v>0</v>
      </c>
      <c r="F14" s="24">
        <v>99.999999999999773</v>
      </c>
    </row>
    <row r="15" spans="1:6" ht="14.6" thickBot="1" x14ac:dyDescent="0.4">
      <c r="A15" s="197" t="s">
        <v>31</v>
      </c>
      <c r="B15" s="24">
        <v>1.5063989766207546</v>
      </c>
      <c r="C15" s="24">
        <v>5.5387303672916319</v>
      </c>
      <c r="D15" s="24">
        <v>49.334767247661254</v>
      </c>
      <c r="E15" s="24">
        <v>43.620103408426303</v>
      </c>
      <c r="F15" s="24">
        <v>99.999999999999943</v>
      </c>
    </row>
    <row r="16" spans="1:6" ht="14.6" thickBot="1" x14ac:dyDescent="0.4">
      <c r="A16" s="197" t="s">
        <v>215</v>
      </c>
      <c r="B16" s="24">
        <v>29.832247605717438</v>
      </c>
      <c r="C16" s="24">
        <v>13.223308263911468</v>
      </c>
      <c r="D16" s="24">
        <v>25.734308180040337</v>
      </c>
      <c r="E16" s="24">
        <v>31.210135950330709</v>
      </c>
      <c r="F16" s="24">
        <v>99.999999999999943</v>
      </c>
    </row>
    <row r="17" spans="1:6" ht="14.6" thickBot="1" x14ac:dyDescent="0.4">
      <c r="A17" s="197" t="s">
        <v>216</v>
      </c>
      <c r="B17" s="24">
        <v>12.18258327063667</v>
      </c>
      <c r="C17" s="24">
        <v>20.258989596985934</v>
      </c>
      <c r="D17" s="24">
        <v>58.046355521603253</v>
      </c>
      <c r="E17" s="24">
        <v>9.5120716107742904</v>
      </c>
      <c r="F17" s="24">
        <v>100.00000000000014</v>
      </c>
    </row>
    <row r="18" spans="1:6" ht="14.6" thickBot="1" x14ac:dyDescent="0.4">
      <c r="A18" s="197" t="s">
        <v>217</v>
      </c>
      <c r="B18" s="24">
        <v>2.6714443122451432</v>
      </c>
      <c r="C18" s="24">
        <v>44.127783962617457</v>
      </c>
      <c r="D18" s="24">
        <v>47.253523852874487</v>
      </c>
      <c r="E18" s="24">
        <v>5.9472478722628797</v>
      </c>
      <c r="F18" s="24">
        <v>99.999999999999957</v>
      </c>
    </row>
    <row r="19" spans="1:6" ht="14.6" thickBot="1" x14ac:dyDescent="0.4">
      <c r="A19" s="197" t="s">
        <v>229</v>
      </c>
      <c r="B19" s="24">
        <v>9.1067088311433881</v>
      </c>
      <c r="C19" s="24">
        <v>10.623164870436364</v>
      </c>
      <c r="D19" s="24">
        <v>55.59828329953509</v>
      </c>
      <c r="E19" s="24">
        <v>24.671842998885211</v>
      </c>
      <c r="F19" s="24">
        <v>100.00000000000006</v>
      </c>
    </row>
    <row r="20" spans="1:6" ht="14.6" thickBot="1" x14ac:dyDescent="0.4">
      <c r="A20" s="197" t="s">
        <v>219</v>
      </c>
      <c r="B20" s="24">
        <v>4.9675363696701984</v>
      </c>
      <c r="C20" s="24">
        <v>58.127700519541435</v>
      </c>
      <c r="D20" s="24">
        <v>33.349139422398302</v>
      </c>
      <c r="E20" s="24">
        <v>3.5556236883899919</v>
      </c>
      <c r="F20" s="24">
        <v>99.999999999999929</v>
      </c>
    </row>
    <row r="21" spans="1:6" ht="14.6" thickBot="1" x14ac:dyDescent="0.4">
      <c r="A21" s="197" t="s">
        <v>220</v>
      </c>
      <c r="B21" s="24">
        <v>12.204174861207148</v>
      </c>
      <c r="C21" s="24">
        <v>30.862385026191962</v>
      </c>
      <c r="D21" s="24">
        <v>41.716076747423323</v>
      </c>
      <c r="E21" s="24">
        <v>15.217363365177436</v>
      </c>
      <c r="F21" s="24">
        <v>99.999999999999872</v>
      </c>
    </row>
    <row r="22" spans="1:6" ht="14.6" thickBot="1" x14ac:dyDescent="0.4">
      <c r="A22" s="197" t="s">
        <v>221</v>
      </c>
      <c r="B22" s="24">
        <v>7.6319912811996353</v>
      </c>
      <c r="C22" s="24">
        <v>50.45217061656264</v>
      </c>
      <c r="D22" s="24">
        <v>36.318529078356143</v>
      </c>
      <c r="E22" s="24">
        <v>5.5973090238815368</v>
      </c>
      <c r="F22" s="24">
        <v>99.999999999999943</v>
      </c>
    </row>
    <row r="23" spans="1:6" ht="14.6" thickBot="1" x14ac:dyDescent="0.4">
      <c r="A23" s="197" t="s">
        <v>222</v>
      </c>
      <c r="B23" s="24">
        <v>3.4393816427401518</v>
      </c>
      <c r="C23" s="24">
        <v>25.593996054992108</v>
      </c>
      <c r="D23" s="24">
        <v>53.294096032335048</v>
      </c>
      <c r="E23" s="24">
        <v>17.672526269932607</v>
      </c>
      <c r="F23" s="24">
        <v>99.999999999999915</v>
      </c>
    </row>
    <row r="24" spans="1:6" ht="14.6" thickBot="1" x14ac:dyDescent="0.4">
      <c r="A24" s="197" t="s">
        <v>223</v>
      </c>
      <c r="B24" s="24">
        <v>7.5271009028221414</v>
      </c>
      <c r="C24" s="24">
        <v>43.122140065325922</v>
      </c>
      <c r="D24" s="24">
        <v>48.338489946117988</v>
      </c>
      <c r="E24" s="24">
        <v>1.0122690857336949</v>
      </c>
      <c r="F24" s="24">
        <v>99.999999999999744</v>
      </c>
    </row>
    <row r="25" spans="1:6" ht="14.6" thickBot="1" x14ac:dyDescent="0.4">
      <c r="A25" s="197" t="s">
        <v>15</v>
      </c>
      <c r="B25" s="24">
        <v>6.5016863174669011</v>
      </c>
      <c r="C25" s="24">
        <v>40.364285589137523</v>
      </c>
      <c r="D25" s="24">
        <v>41.148308056367597</v>
      </c>
      <c r="E25" s="24">
        <v>11.985720037027846</v>
      </c>
      <c r="F25" s="24">
        <v>99.999999999999858</v>
      </c>
    </row>
    <row r="26" spans="1:6" ht="14.6" thickBot="1" x14ac:dyDescent="0.4">
      <c r="A26" s="131" t="s">
        <v>99</v>
      </c>
      <c r="B26" s="132"/>
      <c r="C26" s="132"/>
      <c r="D26" s="132"/>
      <c r="E26" s="132"/>
      <c r="F26" s="133"/>
    </row>
    <row r="27" spans="1:6" ht="14.6" thickBot="1" x14ac:dyDescent="0.4">
      <c r="A27" s="23" t="s">
        <v>17</v>
      </c>
      <c r="B27" s="24">
        <v>7.1671116333561908</v>
      </c>
      <c r="C27" s="24">
        <v>37.518937517668199</v>
      </c>
      <c r="D27" s="24">
        <v>43.143987565065764</v>
      </c>
      <c r="E27" s="24">
        <v>12.169963283910025</v>
      </c>
      <c r="F27" s="24">
        <v>100.00000000000017</v>
      </c>
    </row>
    <row r="28" spans="1:6" ht="14.6" thickBot="1" x14ac:dyDescent="0.4">
      <c r="A28" s="62" t="s">
        <v>38</v>
      </c>
      <c r="B28" s="24">
        <v>6.5016863174669011</v>
      </c>
      <c r="C28" s="24">
        <v>40.364285589137523</v>
      </c>
      <c r="D28" s="24">
        <v>41.148308056367597</v>
      </c>
      <c r="E28" s="24">
        <v>11.985720037027846</v>
      </c>
      <c r="F28" s="24">
        <v>99.999999999999858</v>
      </c>
    </row>
    <row r="29" spans="1:6" ht="14.6" thickBot="1" x14ac:dyDescent="0.4">
      <c r="A29" s="62" t="s">
        <v>39</v>
      </c>
      <c r="B29" s="24">
        <v>7.7986582216643532</v>
      </c>
      <c r="C29" s="24">
        <v>34.818454346714049</v>
      </c>
      <c r="D29" s="24">
        <v>45.03806125745367</v>
      </c>
      <c r="E29" s="24">
        <v>12.344826174167999</v>
      </c>
      <c r="F29" s="24">
        <v>100.00000000000006</v>
      </c>
    </row>
    <row r="30" spans="1:6" ht="14.6" thickBot="1" x14ac:dyDescent="0.4">
      <c r="A30" s="23" t="s">
        <v>20</v>
      </c>
      <c r="B30" s="24">
        <v>6.9719698040715175</v>
      </c>
      <c r="C30" s="24">
        <v>39.688980431181356</v>
      </c>
      <c r="D30" s="24">
        <v>44.814639970141677</v>
      </c>
      <c r="E30" s="24">
        <v>8.5244097946064112</v>
      </c>
      <c r="F30" s="24">
        <v>100.00000000000097</v>
      </c>
    </row>
    <row r="31" spans="1:6" ht="14.6" thickBot="1" x14ac:dyDescent="0.4">
      <c r="A31" s="128" t="s">
        <v>100</v>
      </c>
      <c r="B31" s="129"/>
      <c r="C31" s="129"/>
      <c r="D31" s="129"/>
      <c r="E31" s="129"/>
      <c r="F31" s="130"/>
    </row>
    <row r="32" spans="1:6" ht="14.6" thickBot="1" x14ac:dyDescent="0.4">
      <c r="A32" s="23" t="s">
        <v>3</v>
      </c>
      <c r="B32" s="24">
        <v>7.2331691432722351</v>
      </c>
      <c r="C32" s="24">
        <v>39.454790779754617</v>
      </c>
      <c r="D32" s="24">
        <v>44.450465791540985</v>
      </c>
      <c r="E32" s="24">
        <v>8.8615742854304624</v>
      </c>
      <c r="F32" s="24">
        <v>99.999999999998295</v>
      </c>
    </row>
    <row r="33" spans="1:6" ht="14.6" thickBot="1" x14ac:dyDescent="0.4">
      <c r="A33" s="23" t="s">
        <v>4</v>
      </c>
      <c r="B33" s="24">
        <v>5.3858862161373056</v>
      </c>
      <c r="C33" s="24">
        <v>34.896077477348939</v>
      </c>
      <c r="D33" s="24">
        <v>42.669236768564389</v>
      </c>
      <c r="E33" s="24">
        <v>17.048799537949357</v>
      </c>
      <c r="F33" s="24">
        <v>100</v>
      </c>
    </row>
    <row r="34" spans="1:6" ht="14.6" thickBot="1" x14ac:dyDescent="0.4">
      <c r="A34" s="63" t="s">
        <v>5</v>
      </c>
      <c r="B34" s="64">
        <v>7.0366421100465191</v>
      </c>
      <c r="C34" s="64">
        <v>38.969802591161887</v>
      </c>
      <c r="D34" s="64">
        <v>44.260966040181835</v>
      </c>
      <c r="E34" s="64">
        <v>9.7325892586067031</v>
      </c>
      <c r="F34" s="64">
        <v>99.999999999996959</v>
      </c>
    </row>
    <row r="36" spans="1:6" x14ac:dyDescent="0.35">
      <c r="A36" s="189" t="s">
        <v>231</v>
      </c>
    </row>
  </sheetData>
  <mergeCells count="4">
    <mergeCell ref="A2:F2"/>
    <mergeCell ref="A31:F31"/>
    <mergeCell ref="A5:F5"/>
    <mergeCell ref="A26:F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"/>
  <sheetViews>
    <sheetView workbookViewId="0">
      <selection activeCell="F8" sqref="F8"/>
    </sheetView>
  </sheetViews>
  <sheetFormatPr baseColWidth="10" defaultColWidth="8.921875" defaultRowHeight="14.15" x14ac:dyDescent="0.35"/>
  <cols>
    <col min="1" max="1" width="20.4609375" style="184" customWidth="1"/>
    <col min="2" max="2" width="8.921875" style="184"/>
    <col min="3" max="3" width="19" style="184" customWidth="1"/>
    <col min="4" max="258" width="8.921875" style="184"/>
    <col min="259" max="259" width="19" style="184" customWidth="1"/>
    <col min="260" max="514" width="8.921875" style="184"/>
    <col min="515" max="515" width="19" style="184" customWidth="1"/>
    <col min="516" max="770" width="8.921875" style="184"/>
    <col min="771" max="771" width="19" style="184" customWidth="1"/>
    <col min="772" max="1026" width="8.921875" style="184"/>
    <col min="1027" max="1027" width="19" style="184" customWidth="1"/>
    <col min="1028" max="1282" width="8.921875" style="184"/>
    <col min="1283" max="1283" width="19" style="184" customWidth="1"/>
    <col min="1284" max="1538" width="8.921875" style="184"/>
    <col min="1539" max="1539" width="19" style="184" customWidth="1"/>
    <col min="1540" max="1794" width="8.921875" style="184"/>
    <col min="1795" max="1795" width="19" style="184" customWidth="1"/>
    <col min="1796" max="2050" width="8.921875" style="184"/>
    <col min="2051" max="2051" width="19" style="184" customWidth="1"/>
    <col min="2052" max="2306" width="8.921875" style="184"/>
    <col min="2307" max="2307" width="19" style="184" customWidth="1"/>
    <col min="2308" max="2562" width="8.921875" style="184"/>
    <col min="2563" max="2563" width="19" style="184" customWidth="1"/>
    <col min="2564" max="2818" width="8.921875" style="184"/>
    <col min="2819" max="2819" width="19" style="184" customWidth="1"/>
    <col min="2820" max="3074" width="8.921875" style="184"/>
    <col min="3075" max="3075" width="19" style="184" customWidth="1"/>
    <col min="3076" max="3330" width="8.921875" style="184"/>
    <col min="3331" max="3331" width="19" style="184" customWidth="1"/>
    <col min="3332" max="3586" width="8.921875" style="184"/>
    <col min="3587" max="3587" width="19" style="184" customWidth="1"/>
    <col min="3588" max="3842" width="8.921875" style="184"/>
    <col min="3843" max="3843" width="19" style="184" customWidth="1"/>
    <col min="3844" max="4098" width="8.921875" style="184"/>
    <col min="4099" max="4099" width="19" style="184" customWidth="1"/>
    <col min="4100" max="4354" width="8.921875" style="184"/>
    <col min="4355" max="4355" width="19" style="184" customWidth="1"/>
    <col min="4356" max="4610" width="8.921875" style="184"/>
    <col min="4611" max="4611" width="19" style="184" customWidth="1"/>
    <col min="4612" max="4866" width="8.921875" style="184"/>
    <col min="4867" max="4867" width="19" style="184" customWidth="1"/>
    <col min="4868" max="5122" width="8.921875" style="184"/>
    <col min="5123" max="5123" width="19" style="184" customWidth="1"/>
    <col min="5124" max="5378" width="8.921875" style="184"/>
    <col min="5379" max="5379" width="19" style="184" customWidth="1"/>
    <col min="5380" max="5634" width="8.921875" style="184"/>
    <col min="5635" max="5635" width="19" style="184" customWidth="1"/>
    <col min="5636" max="5890" width="8.921875" style="184"/>
    <col min="5891" max="5891" width="19" style="184" customWidth="1"/>
    <col min="5892" max="6146" width="8.921875" style="184"/>
    <col min="6147" max="6147" width="19" style="184" customWidth="1"/>
    <col min="6148" max="6402" width="8.921875" style="184"/>
    <col min="6403" max="6403" width="19" style="184" customWidth="1"/>
    <col min="6404" max="6658" width="8.921875" style="184"/>
    <col min="6659" max="6659" width="19" style="184" customWidth="1"/>
    <col min="6660" max="6914" width="8.921875" style="184"/>
    <col min="6915" max="6915" width="19" style="184" customWidth="1"/>
    <col min="6916" max="7170" width="8.921875" style="184"/>
    <col min="7171" max="7171" width="19" style="184" customWidth="1"/>
    <col min="7172" max="7426" width="8.921875" style="184"/>
    <col min="7427" max="7427" width="19" style="184" customWidth="1"/>
    <col min="7428" max="7682" width="8.921875" style="184"/>
    <col min="7683" max="7683" width="19" style="184" customWidth="1"/>
    <col min="7684" max="7938" width="8.921875" style="184"/>
    <col min="7939" max="7939" width="19" style="184" customWidth="1"/>
    <col min="7940" max="8194" width="8.921875" style="184"/>
    <col min="8195" max="8195" width="19" style="184" customWidth="1"/>
    <col min="8196" max="8450" width="8.921875" style="184"/>
    <col min="8451" max="8451" width="19" style="184" customWidth="1"/>
    <col min="8452" max="8706" width="8.921875" style="184"/>
    <col min="8707" max="8707" width="19" style="184" customWidth="1"/>
    <col min="8708" max="8962" width="8.921875" style="184"/>
    <col min="8963" max="8963" width="19" style="184" customWidth="1"/>
    <col min="8964" max="9218" width="8.921875" style="184"/>
    <col min="9219" max="9219" width="19" style="184" customWidth="1"/>
    <col min="9220" max="9474" width="8.921875" style="184"/>
    <col min="9475" max="9475" width="19" style="184" customWidth="1"/>
    <col min="9476" max="9730" width="8.921875" style="184"/>
    <col min="9731" max="9731" width="19" style="184" customWidth="1"/>
    <col min="9732" max="9986" width="8.921875" style="184"/>
    <col min="9987" max="9987" width="19" style="184" customWidth="1"/>
    <col min="9988" max="10242" width="8.921875" style="184"/>
    <col min="10243" max="10243" width="19" style="184" customWidth="1"/>
    <col min="10244" max="10498" width="8.921875" style="184"/>
    <col min="10499" max="10499" width="19" style="184" customWidth="1"/>
    <col min="10500" max="10754" width="8.921875" style="184"/>
    <col min="10755" max="10755" width="19" style="184" customWidth="1"/>
    <col min="10756" max="11010" width="8.921875" style="184"/>
    <col min="11011" max="11011" width="19" style="184" customWidth="1"/>
    <col min="11012" max="11266" width="8.921875" style="184"/>
    <col min="11267" max="11267" width="19" style="184" customWidth="1"/>
    <col min="11268" max="11522" width="8.921875" style="184"/>
    <col min="11523" max="11523" width="19" style="184" customWidth="1"/>
    <col min="11524" max="11778" width="8.921875" style="184"/>
    <col min="11779" max="11779" width="19" style="184" customWidth="1"/>
    <col min="11780" max="12034" width="8.921875" style="184"/>
    <col min="12035" max="12035" width="19" style="184" customWidth="1"/>
    <col min="12036" max="12290" width="8.921875" style="184"/>
    <col min="12291" max="12291" width="19" style="184" customWidth="1"/>
    <col min="12292" max="12546" width="8.921875" style="184"/>
    <col min="12547" max="12547" width="19" style="184" customWidth="1"/>
    <col min="12548" max="12802" width="8.921875" style="184"/>
    <col min="12803" max="12803" width="19" style="184" customWidth="1"/>
    <col min="12804" max="13058" width="8.921875" style="184"/>
    <col min="13059" max="13059" width="19" style="184" customWidth="1"/>
    <col min="13060" max="13314" width="8.921875" style="184"/>
    <col min="13315" max="13315" width="19" style="184" customWidth="1"/>
    <col min="13316" max="13570" width="8.921875" style="184"/>
    <col min="13571" max="13571" width="19" style="184" customWidth="1"/>
    <col min="13572" max="13826" width="8.921875" style="184"/>
    <col min="13827" max="13827" width="19" style="184" customWidth="1"/>
    <col min="13828" max="14082" width="8.921875" style="184"/>
    <col min="14083" max="14083" width="19" style="184" customWidth="1"/>
    <col min="14084" max="14338" width="8.921875" style="184"/>
    <col min="14339" max="14339" width="19" style="184" customWidth="1"/>
    <col min="14340" max="14594" width="8.921875" style="184"/>
    <col min="14595" max="14595" width="19" style="184" customWidth="1"/>
    <col min="14596" max="14850" width="8.921875" style="184"/>
    <col min="14851" max="14851" width="19" style="184" customWidth="1"/>
    <col min="14852" max="15106" width="8.921875" style="184"/>
    <col min="15107" max="15107" width="19" style="184" customWidth="1"/>
    <col min="15108" max="15362" width="8.921875" style="184"/>
    <col min="15363" max="15363" width="19" style="184" customWidth="1"/>
    <col min="15364" max="15618" width="8.921875" style="184"/>
    <col min="15619" max="15619" width="19" style="184" customWidth="1"/>
    <col min="15620" max="15874" width="8.921875" style="184"/>
    <col min="15875" max="15875" width="19" style="184" customWidth="1"/>
    <col min="15876" max="16130" width="8.921875" style="184"/>
    <col min="16131" max="16131" width="19" style="184" customWidth="1"/>
    <col min="16132" max="16384" width="8.921875" style="184"/>
  </cols>
  <sheetData>
    <row r="1" spans="1:6" ht="29.6" customHeight="1" x14ac:dyDescent="0.35">
      <c r="A1" s="198" t="s">
        <v>331</v>
      </c>
      <c r="B1" s="198"/>
      <c r="C1" s="198"/>
      <c r="D1" s="198"/>
      <c r="E1" s="198"/>
      <c r="F1" s="222"/>
    </row>
    <row r="2" spans="1:6" ht="14.6" thickBot="1" x14ac:dyDescent="0.4"/>
    <row r="3" spans="1:6" ht="14.6" thickBot="1" x14ac:dyDescent="0.4">
      <c r="A3" s="25"/>
      <c r="B3" s="26" t="s">
        <v>101</v>
      </c>
      <c r="C3" s="26" t="s">
        <v>102</v>
      </c>
      <c r="D3" s="26" t="s">
        <v>103</v>
      </c>
      <c r="E3" s="27" t="s">
        <v>0</v>
      </c>
    </row>
    <row r="4" spans="1:6" ht="14.6" thickBot="1" x14ac:dyDescent="0.4">
      <c r="A4" s="134" t="s">
        <v>6</v>
      </c>
      <c r="B4" s="135"/>
      <c r="C4" s="135"/>
      <c r="D4" s="135"/>
      <c r="E4" s="136"/>
    </row>
    <row r="5" spans="1:6" ht="14.6" thickBot="1" x14ac:dyDescent="0.4">
      <c r="A5" s="197" t="s">
        <v>7</v>
      </c>
      <c r="B5" s="29">
        <v>35.512429084949687</v>
      </c>
      <c r="C5" s="29">
        <v>64.298862982013233</v>
      </c>
      <c r="D5" s="29">
        <v>0.18870793303720157</v>
      </c>
      <c r="E5" s="29">
        <v>100.00000000000013</v>
      </c>
    </row>
    <row r="6" spans="1:6" ht="14.6" thickBot="1" x14ac:dyDescent="0.4">
      <c r="A6" s="197" t="s">
        <v>8</v>
      </c>
      <c r="B6" s="29">
        <v>47.004773081467185</v>
      </c>
      <c r="C6" s="29">
        <v>52.027041377000508</v>
      </c>
      <c r="D6" s="29">
        <v>0.96818554153217629</v>
      </c>
      <c r="E6" s="29">
        <v>99.999999999999872</v>
      </c>
    </row>
    <row r="7" spans="1:6" ht="14.6" thickBot="1" x14ac:dyDescent="0.4">
      <c r="A7" s="197" t="s">
        <v>9</v>
      </c>
      <c r="B7" s="29">
        <v>20.116429754406635</v>
      </c>
      <c r="C7" s="29">
        <v>79.509450965306996</v>
      </c>
      <c r="D7" s="29">
        <v>0.37411928028617669</v>
      </c>
      <c r="E7" s="29">
        <v>99.999999999999815</v>
      </c>
    </row>
    <row r="8" spans="1:6" ht="14.6" thickBot="1" x14ac:dyDescent="0.4">
      <c r="A8" s="197" t="s">
        <v>10</v>
      </c>
      <c r="B8" s="29">
        <v>15.831793567518936</v>
      </c>
      <c r="C8" s="29">
        <v>83.912353964172482</v>
      </c>
      <c r="D8" s="29">
        <v>0.2558524683087493</v>
      </c>
      <c r="E8" s="29">
        <v>100.00000000000017</v>
      </c>
    </row>
    <row r="9" spans="1:6" ht="14.6" thickBot="1" x14ac:dyDescent="0.4">
      <c r="A9" s="197" t="s">
        <v>11</v>
      </c>
      <c r="B9" s="29">
        <v>43.914119005721517</v>
      </c>
      <c r="C9" s="29">
        <v>53.5730469450206</v>
      </c>
      <c r="D9" s="29">
        <v>2.512834049258196</v>
      </c>
      <c r="E9" s="29">
        <v>100.00000000000031</v>
      </c>
    </row>
    <row r="10" spans="1:6" ht="14.6" thickBot="1" x14ac:dyDescent="0.4">
      <c r="A10" s="197" t="s">
        <v>12</v>
      </c>
      <c r="B10" s="29">
        <v>35.428221938080192</v>
      </c>
      <c r="C10" s="29">
        <v>63.123779060206466</v>
      </c>
      <c r="D10" s="29">
        <v>1.4479990017132753</v>
      </c>
      <c r="E10" s="29">
        <v>99.999999999999929</v>
      </c>
    </row>
    <row r="11" spans="1:6" ht="14.6" thickBot="1" x14ac:dyDescent="0.4">
      <c r="A11" s="197" t="s">
        <v>13</v>
      </c>
      <c r="B11" s="29">
        <v>37.671299402671131</v>
      </c>
      <c r="C11" s="29">
        <v>60.928712519112906</v>
      </c>
      <c r="D11" s="29">
        <v>1.3999880782158483</v>
      </c>
      <c r="E11" s="29">
        <v>99.999999999999886</v>
      </c>
    </row>
    <row r="12" spans="1:6" ht="14.6" thickBot="1" x14ac:dyDescent="0.4">
      <c r="A12" s="197" t="s">
        <v>14</v>
      </c>
      <c r="B12" s="29">
        <v>44.07122522359316</v>
      </c>
      <c r="C12" s="29">
        <v>55.92877477640674</v>
      </c>
      <c r="D12" s="29">
        <v>0</v>
      </c>
      <c r="E12" s="29">
        <v>99.999999999999901</v>
      </c>
    </row>
    <row r="13" spans="1:6" ht="14.6" thickBot="1" x14ac:dyDescent="0.4">
      <c r="A13" s="197" t="s">
        <v>214</v>
      </c>
      <c r="B13" s="29">
        <v>0.41169805207073357</v>
      </c>
      <c r="C13" s="29">
        <v>99.306720198515706</v>
      </c>
      <c r="D13" s="29">
        <v>0.28158174941357278</v>
      </c>
      <c r="E13" s="29">
        <v>100.00000000000001</v>
      </c>
    </row>
    <row r="14" spans="1:6" ht="14.6" thickBot="1" x14ac:dyDescent="0.4">
      <c r="A14" s="197" t="s">
        <v>31</v>
      </c>
      <c r="B14" s="29">
        <v>75.407489756257931</v>
      </c>
      <c r="C14" s="29">
        <v>24.592510243741959</v>
      </c>
      <c r="D14" s="29">
        <v>0</v>
      </c>
      <c r="E14" s="29">
        <v>99.999999999999886</v>
      </c>
    </row>
    <row r="15" spans="1:6" ht="14.6" thickBot="1" x14ac:dyDescent="0.4">
      <c r="A15" s="197" t="s">
        <v>215</v>
      </c>
      <c r="B15" s="29">
        <v>45.065533403780975</v>
      </c>
      <c r="C15" s="29">
        <v>54.43166109971402</v>
      </c>
      <c r="D15" s="29">
        <v>0.50280549650508566</v>
      </c>
      <c r="E15" s="29">
        <v>100.00000000000009</v>
      </c>
    </row>
    <row r="16" spans="1:6" ht="14.6" thickBot="1" x14ac:dyDescent="0.4">
      <c r="A16" s="197" t="s">
        <v>216</v>
      </c>
      <c r="B16" s="29">
        <v>63.445227992330445</v>
      </c>
      <c r="C16" s="29">
        <v>36.059375529652783</v>
      </c>
      <c r="D16" s="29">
        <v>0.49539647801689218</v>
      </c>
      <c r="E16" s="29">
        <v>100.00000000000011</v>
      </c>
    </row>
    <row r="17" spans="1:5" ht="14.6" thickBot="1" x14ac:dyDescent="0.4">
      <c r="A17" s="197" t="s">
        <v>217</v>
      </c>
      <c r="B17" s="29">
        <v>29.083598321273278</v>
      </c>
      <c r="C17" s="29">
        <v>70.273539192373974</v>
      </c>
      <c r="D17" s="29">
        <v>0.64286248635268683</v>
      </c>
      <c r="E17" s="29">
        <v>99.999999999999929</v>
      </c>
    </row>
    <row r="18" spans="1:5" ht="14.6" thickBot="1" x14ac:dyDescent="0.4">
      <c r="A18" s="197" t="s">
        <v>229</v>
      </c>
      <c r="B18" s="29">
        <v>53.958056850238037</v>
      </c>
      <c r="C18" s="29">
        <v>44.920203566319231</v>
      </c>
      <c r="D18" s="29">
        <v>1.1217395834427748</v>
      </c>
      <c r="E18" s="29">
        <v>100.00000000000004</v>
      </c>
    </row>
    <row r="19" spans="1:5" ht="14.6" thickBot="1" x14ac:dyDescent="0.4">
      <c r="A19" s="197" t="s">
        <v>219</v>
      </c>
      <c r="B19" s="29">
        <v>31.208786776568083</v>
      </c>
      <c r="C19" s="29">
        <v>68.280139971481603</v>
      </c>
      <c r="D19" s="29">
        <v>0.51107325195020203</v>
      </c>
      <c r="E19" s="29">
        <v>99.999999999999901</v>
      </c>
    </row>
    <row r="20" spans="1:5" ht="14.6" thickBot="1" x14ac:dyDescent="0.4">
      <c r="A20" s="197" t="s">
        <v>220</v>
      </c>
      <c r="B20" s="29">
        <v>49.549679822619517</v>
      </c>
      <c r="C20" s="29">
        <v>49.619869260883227</v>
      </c>
      <c r="D20" s="29">
        <v>0.8304509164972077</v>
      </c>
      <c r="E20" s="29">
        <v>99.999999999999957</v>
      </c>
    </row>
    <row r="21" spans="1:5" ht="14.6" thickBot="1" x14ac:dyDescent="0.4">
      <c r="A21" s="197" t="s">
        <v>221</v>
      </c>
      <c r="B21" s="29">
        <v>27.720909688607044</v>
      </c>
      <c r="C21" s="29">
        <v>68.449573438911898</v>
      </c>
      <c r="D21" s="29">
        <v>3.8295168724810513</v>
      </c>
      <c r="E21" s="29">
        <v>99.999999999999986</v>
      </c>
    </row>
    <row r="22" spans="1:5" ht="14.6" thickBot="1" x14ac:dyDescent="0.4">
      <c r="A22" s="197" t="s">
        <v>222</v>
      </c>
      <c r="B22" s="29">
        <v>52.637130546925945</v>
      </c>
      <c r="C22" s="29">
        <v>47.362869453073955</v>
      </c>
      <c r="D22" s="29">
        <v>0</v>
      </c>
      <c r="E22" s="29">
        <v>99.999999999999901</v>
      </c>
    </row>
    <row r="23" spans="1:5" ht="14.6" thickBot="1" x14ac:dyDescent="0.4">
      <c r="A23" s="197" t="s">
        <v>223</v>
      </c>
      <c r="B23" s="29">
        <v>14.70272407837305</v>
      </c>
      <c r="C23" s="29">
        <v>85.297275921626849</v>
      </c>
      <c r="D23" s="29">
        <v>0</v>
      </c>
      <c r="E23" s="29">
        <v>99.999999999999901</v>
      </c>
    </row>
    <row r="24" spans="1:5" ht="14.6" thickBot="1" x14ac:dyDescent="0.4">
      <c r="A24" s="197" t="s">
        <v>15</v>
      </c>
      <c r="B24" s="29">
        <v>38.677563923884207</v>
      </c>
      <c r="C24" s="29">
        <v>60.132737269359858</v>
      </c>
      <c r="D24" s="29">
        <v>1.189698806755912</v>
      </c>
      <c r="E24" s="29">
        <v>99.999999999999986</v>
      </c>
    </row>
    <row r="25" spans="1:5" ht="14.6" thickBot="1" x14ac:dyDescent="0.4">
      <c r="A25" s="134" t="s">
        <v>16</v>
      </c>
      <c r="B25" s="135"/>
      <c r="C25" s="135"/>
      <c r="D25" s="135"/>
      <c r="E25" s="136"/>
    </row>
    <row r="26" spans="1:5" ht="14.6" thickBot="1" x14ac:dyDescent="0.4">
      <c r="A26" s="28" t="s">
        <v>17</v>
      </c>
      <c r="B26" s="29">
        <v>37.144913450647586</v>
      </c>
      <c r="C26" s="29">
        <v>61.653697307766443</v>
      </c>
      <c r="D26" s="29">
        <v>1.2013892415861716</v>
      </c>
      <c r="E26" s="65">
        <v>100.0000000000002</v>
      </c>
    </row>
    <row r="27" spans="1:5" ht="14.6" thickBot="1" x14ac:dyDescent="0.4">
      <c r="A27" s="30" t="s">
        <v>38</v>
      </c>
      <c r="B27" s="66">
        <v>38.677563923884207</v>
      </c>
      <c r="C27" s="66">
        <v>60.132737269359858</v>
      </c>
      <c r="D27" s="66">
        <v>1.189698806755912</v>
      </c>
      <c r="E27" s="65">
        <v>99.999999999999986</v>
      </c>
    </row>
    <row r="28" spans="1:5" ht="14.6" thickBot="1" x14ac:dyDescent="0.4">
      <c r="A28" s="30" t="s">
        <v>39</v>
      </c>
      <c r="B28" s="66">
        <v>35.690294646209878</v>
      </c>
      <c r="C28" s="66">
        <v>63.097220871225765</v>
      </c>
      <c r="D28" s="66">
        <v>1.2124844825645216</v>
      </c>
      <c r="E28" s="65">
        <v>100.00000000000017</v>
      </c>
    </row>
    <row r="29" spans="1:5" ht="14.6" thickBot="1" x14ac:dyDescent="0.4">
      <c r="A29" s="28" t="s">
        <v>20</v>
      </c>
      <c r="B29" s="66">
        <v>34.075421112644037</v>
      </c>
      <c r="C29" s="66">
        <v>65.219916663117843</v>
      </c>
      <c r="D29" s="66">
        <v>0.70466222423855362</v>
      </c>
      <c r="E29" s="65">
        <v>100.00000000000043</v>
      </c>
    </row>
    <row r="30" spans="1:5" ht="14.6" thickBot="1" x14ac:dyDescent="0.4">
      <c r="A30" s="134" t="s">
        <v>60</v>
      </c>
      <c r="B30" s="135"/>
      <c r="C30" s="135"/>
      <c r="D30" s="135"/>
      <c r="E30" s="136"/>
    </row>
    <row r="31" spans="1:5" ht="14.6" thickBot="1" x14ac:dyDescent="0.4">
      <c r="A31" s="28" t="s">
        <v>3</v>
      </c>
      <c r="B31" s="66">
        <v>33.934409617689894</v>
      </c>
      <c r="C31" s="66">
        <v>65.193471439416911</v>
      </c>
      <c r="D31" s="66">
        <v>0.87211894289080361</v>
      </c>
      <c r="E31" s="66">
        <v>99.999999999997613</v>
      </c>
    </row>
    <row r="32" spans="1:5" ht="14.6" thickBot="1" x14ac:dyDescent="0.4">
      <c r="A32" s="28" t="s">
        <v>61</v>
      </c>
      <c r="B32" s="66">
        <v>44.821798502847344</v>
      </c>
      <c r="C32" s="66">
        <v>54.332735424439107</v>
      </c>
      <c r="D32" s="66">
        <v>0.84546607271355489</v>
      </c>
      <c r="E32" s="66">
        <v>100</v>
      </c>
    </row>
    <row r="33" spans="1:5" ht="14.6" thickBot="1" x14ac:dyDescent="0.4">
      <c r="A33" s="31" t="s">
        <v>5</v>
      </c>
      <c r="B33" s="32">
        <v>35.0926871104027</v>
      </c>
      <c r="C33" s="32">
        <v>64.038029467686869</v>
      </c>
      <c r="D33" s="32">
        <v>0.8692834219070068</v>
      </c>
      <c r="E33" s="33">
        <v>99.999999999996575</v>
      </c>
    </row>
    <row r="34" spans="1:5" x14ac:dyDescent="0.35">
      <c r="A34" s="189" t="s">
        <v>231</v>
      </c>
    </row>
  </sheetData>
  <mergeCells count="4">
    <mergeCell ref="A30:E30"/>
    <mergeCell ref="A1:E1"/>
    <mergeCell ref="A4:E4"/>
    <mergeCell ref="A25:E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9"/>
  <sheetViews>
    <sheetView topLeftCell="A31" workbookViewId="0">
      <selection activeCell="A19" sqref="A19:A21"/>
    </sheetView>
  </sheetViews>
  <sheetFormatPr baseColWidth="10" defaultColWidth="8.921875" defaultRowHeight="14.15" x14ac:dyDescent="0.35"/>
  <cols>
    <col min="1" max="1" width="30.4609375" style="184" customWidth="1"/>
    <col min="2" max="2" width="22.4609375" style="184" customWidth="1"/>
    <col min="3" max="248" width="8.921875" style="184"/>
    <col min="249" max="249" width="23.84375" style="184" customWidth="1"/>
    <col min="250" max="256" width="8.921875" style="184"/>
    <col min="257" max="257" width="18.53515625" style="184" customWidth="1"/>
    <col min="258" max="504" width="8.921875" style="184"/>
    <col min="505" max="505" width="23.84375" style="184" customWidth="1"/>
    <col min="506" max="512" width="8.921875" style="184"/>
    <col min="513" max="513" width="18.53515625" style="184" customWidth="1"/>
    <col min="514" max="760" width="8.921875" style="184"/>
    <col min="761" max="761" width="23.84375" style="184" customWidth="1"/>
    <col min="762" max="768" width="8.921875" style="184"/>
    <col min="769" max="769" width="18.53515625" style="184" customWidth="1"/>
    <col min="770" max="1016" width="8.921875" style="184"/>
    <col min="1017" max="1017" width="23.84375" style="184" customWidth="1"/>
    <col min="1018" max="1024" width="8.921875" style="184"/>
    <col min="1025" max="1025" width="18.53515625" style="184" customWidth="1"/>
    <col min="1026" max="1272" width="8.921875" style="184"/>
    <col min="1273" max="1273" width="23.84375" style="184" customWidth="1"/>
    <col min="1274" max="1280" width="8.921875" style="184"/>
    <col min="1281" max="1281" width="18.53515625" style="184" customWidth="1"/>
    <col min="1282" max="1528" width="8.921875" style="184"/>
    <col min="1529" max="1529" width="23.84375" style="184" customWidth="1"/>
    <col min="1530" max="1536" width="8.921875" style="184"/>
    <col min="1537" max="1537" width="18.53515625" style="184" customWidth="1"/>
    <col min="1538" max="1784" width="8.921875" style="184"/>
    <col min="1785" max="1785" width="23.84375" style="184" customWidth="1"/>
    <col min="1786" max="1792" width="8.921875" style="184"/>
    <col min="1793" max="1793" width="18.53515625" style="184" customWidth="1"/>
    <col min="1794" max="2040" width="8.921875" style="184"/>
    <col min="2041" max="2041" width="23.84375" style="184" customWidth="1"/>
    <col min="2042" max="2048" width="8.921875" style="184"/>
    <col min="2049" max="2049" width="18.53515625" style="184" customWidth="1"/>
    <col min="2050" max="2296" width="8.921875" style="184"/>
    <col min="2297" max="2297" width="23.84375" style="184" customWidth="1"/>
    <col min="2298" max="2304" width="8.921875" style="184"/>
    <col min="2305" max="2305" width="18.53515625" style="184" customWidth="1"/>
    <col min="2306" max="2552" width="8.921875" style="184"/>
    <col min="2553" max="2553" width="23.84375" style="184" customWidth="1"/>
    <col min="2554" max="2560" width="8.921875" style="184"/>
    <col min="2561" max="2561" width="18.53515625" style="184" customWidth="1"/>
    <col min="2562" max="2808" width="8.921875" style="184"/>
    <col min="2809" max="2809" width="23.84375" style="184" customWidth="1"/>
    <col min="2810" max="2816" width="8.921875" style="184"/>
    <col min="2817" max="2817" width="18.53515625" style="184" customWidth="1"/>
    <col min="2818" max="3064" width="8.921875" style="184"/>
    <col min="3065" max="3065" width="23.84375" style="184" customWidth="1"/>
    <col min="3066" max="3072" width="8.921875" style="184"/>
    <col min="3073" max="3073" width="18.53515625" style="184" customWidth="1"/>
    <col min="3074" max="3320" width="8.921875" style="184"/>
    <col min="3321" max="3321" width="23.84375" style="184" customWidth="1"/>
    <col min="3322" max="3328" width="8.921875" style="184"/>
    <col min="3329" max="3329" width="18.53515625" style="184" customWidth="1"/>
    <col min="3330" max="3576" width="8.921875" style="184"/>
    <col min="3577" max="3577" width="23.84375" style="184" customWidth="1"/>
    <col min="3578" max="3584" width="8.921875" style="184"/>
    <col min="3585" max="3585" width="18.53515625" style="184" customWidth="1"/>
    <col min="3586" max="3832" width="8.921875" style="184"/>
    <col min="3833" max="3833" width="23.84375" style="184" customWidth="1"/>
    <col min="3834" max="3840" width="8.921875" style="184"/>
    <col min="3841" max="3841" width="18.53515625" style="184" customWidth="1"/>
    <col min="3842" max="4088" width="8.921875" style="184"/>
    <col min="4089" max="4089" width="23.84375" style="184" customWidth="1"/>
    <col min="4090" max="4096" width="8.921875" style="184"/>
    <col min="4097" max="4097" width="18.53515625" style="184" customWidth="1"/>
    <col min="4098" max="4344" width="8.921875" style="184"/>
    <col min="4345" max="4345" width="23.84375" style="184" customWidth="1"/>
    <col min="4346" max="4352" width="8.921875" style="184"/>
    <col min="4353" max="4353" width="18.53515625" style="184" customWidth="1"/>
    <col min="4354" max="4600" width="8.921875" style="184"/>
    <col min="4601" max="4601" width="23.84375" style="184" customWidth="1"/>
    <col min="4602" max="4608" width="8.921875" style="184"/>
    <col min="4609" max="4609" width="18.53515625" style="184" customWidth="1"/>
    <col min="4610" max="4856" width="8.921875" style="184"/>
    <col min="4857" max="4857" width="23.84375" style="184" customWidth="1"/>
    <col min="4858" max="4864" width="8.921875" style="184"/>
    <col min="4865" max="4865" width="18.53515625" style="184" customWidth="1"/>
    <col min="4866" max="5112" width="8.921875" style="184"/>
    <col min="5113" max="5113" width="23.84375" style="184" customWidth="1"/>
    <col min="5114" max="5120" width="8.921875" style="184"/>
    <col min="5121" max="5121" width="18.53515625" style="184" customWidth="1"/>
    <col min="5122" max="5368" width="8.921875" style="184"/>
    <col min="5369" max="5369" width="23.84375" style="184" customWidth="1"/>
    <col min="5370" max="5376" width="8.921875" style="184"/>
    <col min="5377" max="5377" width="18.53515625" style="184" customWidth="1"/>
    <col min="5378" max="5624" width="8.921875" style="184"/>
    <col min="5625" max="5625" width="23.84375" style="184" customWidth="1"/>
    <col min="5626" max="5632" width="8.921875" style="184"/>
    <col min="5633" max="5633" width="18.53515625" style="184" customWidth="1"/>
    <col min="5634" max="5880" width="8.921875" style="184"/>
    <col min="5881" max="5881" width="23.84375" style="184" customWidth="1"/>
    <col min="5882" max="5888" width="8.921875" style="184"/>
    <col min="5889" max="5889" width="18.53515625" style="184" customWidth="1"/>
    <col min="5890" max="6136" width="8.921875" style="184"/>
    <col min="6137" max="6137" width="23.84375" style="184" customWidth="1"/>
    <col min="6138" max="6144" width="8.921875" style="184"/>
    <col min="6145" max="6145" width="18.53515625" style="184" customWidth="1"/>
    <col min="6146" max="6392" width="8.921875" style="184"/>
    <col min="6393" max="6393" width="23.84375" style="184" customWidth="1"/>
    <col min="6394" max="6400" width="8.921875" style="184"/>
    <col min="6401" max="6401" width="18.53515625" style="184" customWidth="1"/>
    <col min="6402" max="6648" width="8.921875" style="184"/>
    <col min="6649" max="6649" width="23.84375" style="184" customWidth="1"/>
    <col min="6650" max="6656" width="8.921875" style="184"/>
    <col min="6657" max="6657" width="18.53515625" style="184" customWidth="1"/>
    <col min="6658" max="6904" width="8.921875" style="184"/>
    <col min="6905" max="6905" width="23.84375" style="184" customWidth="1"/>
    <col min="6906" max="6912" width="8.921875" style="184"/>
    <col min="6913" max="6913" width="18.53515625" style="184" customWidth="1"/>
    <col min="6914" max="7160" width="8.921875" style="184"/>
    <col min="7161" max="7161" width="23.84375" style="184" customWidth="1"/>
    <col min="7162" max="7168" width="8.921875" style="184"/>
    <col min="7169" max="7169" width="18.53515625" style="184" customWidth="1"/>
    <col min="7170" max="7416" width="8.921875" style="184"/>
    <col min="7417" max="7417" width="23.84375" style="184" customWidth="1"/>
    <col min="7418" max="7424" width="8.921875" style="184"/>
    <col min="7425" max="7425" width="18.53515625" style="184" customWidth="1"/>
    <col min="7426" max="7672" width="8.921875" style="184"/>
    <col min="7673" max="7673" width="23.84375" style="184" customWidth="1"/>
    <col min="7674" max="7680" width="8.921875" style="184"/>
    <col min="7681" max="7681" width="18.53515625" style="184" customWidth="1"/>
    <col min="7682" max="7928" width="8.921875" style="184"/>
    <col min="7929" max="7929" width="23.84375" style="184" customWidth="1"/>
    <col min="7930" max="7936" width="8.921875" style="184"/>
    <col min="7937" max="7937" width="18.53515625" style="184" customWidth="1"/>
    <col min="7938" max="8184" width="8.921875" style="184"/>
    <col min="8185" max="8185" width="23.84375" style="184" customWidth="1"/>
    <col min="8186" max="8192" width="8.921875" style="184"/>
    <col min="8193" max="8193" width="18.53515625" style="184" customWidth="1"/>
    <col min="8194" max="8440" width="8.921875" style="184"/>
    <col min="8441" max="8441" width="23.84375" style="184" customWidth="1"/>
    <col min="8442" max="8448" width="8.921875" style="184"/>
    <col min="8449" max="8449" width="18.53515625" style="184" customWidth="1"/>
    <col min="8450" max="8696" width="8.921875" style="184"/>
    <col min="8697" max="8697" width="23.84375" style="184" customWidth="1"/>
    <col min="8698" max="8704" width="8.921875" style="184"/>
    <col min="8705" max="8705" width="18.53515625" style="184" customWidth="1"/>
    <col min="8706" max="8952" width="8.921875" style="184"/>
    <col min="8953" max="8953" width="23.84375" style="184" customWidth="1"/>
    <col min="8954" max="8960" width="8.921875" style="184"/>
    <col min="8961" max="8961" width="18.53515625" style="184" customWidth="1"/>
    <col min="8962" max="9208" width="8.921875" style="184"/>
    <col min="9209" max="9209" width="23.84375" style="184" customWidth="1"/>
    <col min="9210" max="9216" width="8.921875" style="184"/>
    <col min="9217" max="9217" width="18.53515625" style="184" customWidth="1"/>
    <col min="9218" max="9464" width="8.921875" style="184"/>
    <col min="9465" max="9465" width="23.84375" style="184" customWidth="1"/>
    <col min="9466" max="9472" width="8.921875" style="184"/>
    <col min="9473" max="9473" width="18.53515625" style="184" customWidth="1"/>
    <col min="9474" max="9720" width="8.921875" style="184"/>
    <col min="9721" max="9721" width="23.84375" style="184" customWidth="1"/>
    <col min="9722" max="9728" width="8.921875" style="184"/>
    <col min="9729" max="9729" width="18.53515625" style="184" customWidth="1"/>
    <col min="9730" max="9976" width="8.921875" style="184"/>
    <col min="9977" max="9977" width="23.84375" style="184" customWidth="1"/>
    <col min="9978" max="9984" width="8.921875" style="184"/>
    <col min="9985" max="9985" width="18.53515625" style="184" customWidth="1"/>
    <col min="9986" max="10232" width="8.921875" style="184"/>
    <col min="10233" max="10233" width="23.84375" style="184" customWidth="1"/>
    <col min="10234" max="10240" width="8.921875" style="184"/>
    <col min="10241" max="10241" width="18.53515625" style="184" customWidth="1"/>
    <col min="10242" max="10488" width="8.921875" style="184"/>
    <col min="10489" max="10489" width="23.84375" style="184" customWidth="1"/>
    <col min="10490" max="10496" width="8.921875" style="184"/>
    <col min="10497" max="10497" width="18.53515625" style="184" customWidth="1"/>
    <col min="10498" max="10744" width="8.921875" style="184"/>
    <col min="10745" max="10745" width="23.84375" style="184" customWidth="1"/>
    <col min="10746" max="10752" width="8.921875" style="184"/>
    <col min="10753" max="10753" width="18.53515625" style="184" customWidth="1"/>
    <col min="10754" max="11000" width="8.921875" style="184"/>
    <col min="11001" max="11001" width="23.84375" style="184" customWidth="1"/>
    <col min="11002" max="11008" width="8.921875" style="184"/>
    <col min="11009" max="11009" width="18.53515625" style="184" customWidth="1"/>
    <col min="11010" max="11256" width="8.921875" style="184"/>
    <col min="11257" max="11257" width="23.84375" style="184" customWidth="1"/>
    <col min="11258" max="11264" width="8.921875" style="184"/>
    <col min="11265" max="11265" width="18.53515625" style="184" customWidth="1"/>
    <col min="11266" max="11512" width="8.921875" style="184"/>
    <col min="11513" max="11513" width="23.84375" style="184" customWidth="1"/>
    <col min="11514" max="11520" width="8.921875" style="184"/>
    <col min="11521" max="11521" width="18.53515625" style="184" customWidth="1"/>
    <col min="11522" max="11768" width="8.921875" style="184"/>
    <col min="11769" max="11769" width="23.84375" style="184" customWidth="1"/>
    <col min="11770" max="11776" width="8.921875" style="184"/>
    <col min="11777" max="11777" width="18.53515625" style="184" customWidth="1"/>
    <col min="11778" max="12024" width="8.921875" style="184"/>
    <col min="12025" max="12025" width="23.84375" style="184" customWidth="1"/>
    <col min="12026" max="12032" width="8.921875" style="184"/>
    <col min="12033" max="12033" width="18.53515625" style="184" customWidth="1"/>
    <col min="12034" max="12280" width="8.921875" style="184"/>
    <col min="12281" max="12281" width="23.84375" style="184" customWidth="1"/>
    <col min="12282" max="12288" width="8.921875" style="184"/>
    <col min="12289" max="12289" width="18.53515625" style="184" customWidth="1"/>
    <col min="12290" max="12536" width="8.921875" style="184"/>
    <col min="12537" max="12537" width="23.84375" style="184" customWidth="1"/>
    <col min="12538" max="12544" width="8.921875" style="184"/>
    <col min="12545" max="12545" width="18.53515625" style="184" customWidth="1"/>
    <col min="12546" max="12792" width="8.921875" style="184"/>
    <col min="12793" max="12793" width="23.84375" style="184" customWidth="1"/>
    <col min="12794" max="12800" width="8.921875" style="184"/>
    <col min="12801" max="12801" width="18.53515625" style="184" customWidth="1"/>
    <col min="12802" max="13048" width="8.921875" style="184"/>
    <col min="13049" max="13049" width="23.84375" style="184" customWidth="1"/>
    <col min="13050" max="13056" width="8.921875" style="184"/>
    <col min="13057" max="13057" width="18.53515625" style="184" customWidth="1"/>
    <col min="13058" max="13304" width="8.921875" style="184"/>
    <col min="13305" max="13305" width="23.84375" style="184" customWidth="1"/>
    <col min="13306" max="13312" width="8.921875" style="184"/>
    <col min="13313" max="13313" width="18.53515625" style="184" customWidth="1"/>
    <col min="13314" max="13560" width="8.921875" style="184"/>
    <col min="13561" max="13561" width="23.84375" style="184" customWidth="1"/>
    <col min="13562" max="13568" width="8.921875" style="184"/>
    <col min="13569" max="13569" width="18.53515625" style="184" customWidth="1"/>
    <col min="13570" max="13816" width="8.921875" style="184"/>
    <col min="13817" max="13817" width="23.84375" style="184" customWidth="1"/>
    <col min="13818" max="13824" width="8.921875" style="184"/>
    <col min="13825" max="13825" width="18.53515625" style="184" customWidth="1"/>
    <col min="13826" max="14072" width="8.921875" style="184"/>
    <col min="14073" max="14073" width="23.84375" style="184" customWidth="1"/>
    <col min="14074" max="14080" width="8.921875" style="184"/>
    <col min="14081" max="14081" width="18.53515625" style="184" customWidth="1"/>
    <col min="14082" max="14328" width="8.921875" style="184"/>
    <col min="14329" max="14329" width="23.84375" style="184" customWidth="1"/>
    <col min="14330" max="14336" width="8.921875" style="184"/>
    <col min="14337" max="14337" width="18.53515625" style="184" customWidth="1"/>
    <col min="14338" max="14584" width="8.921875" style="184"/>
    <col min="14585" max="14585" width="23.84375" style="184" customWidth="1"/>
    <col min="14586" max="14592" width="8.921875" style="184"/>
    <col min="14593" max="14593" width="18.53515625" style="184" customWidth="1"/>
    <col min="14594" max="14840" width="8.921875" style="184"/>
    <col min="14841" max="14841" width="23.84375" style="184" customWidth="1"/>
    <col min="14842" max="14848" width="8.921875" style="184"/>
    <col min="14849" max="14849" width="18.53515625" style="184" customWidth="1"/>
    <col min="14850" max="15096" width="8.921875" style="184"/>
    <col min="15097" max="15097" width="23.84375" style="184" customWidth="1"/>
    <col min="15098" max="15104" width="8.921875" style="184"/>
    <col min="15105" max="15105" width="18.53515625" style="184" customWidth="1"/>
    <col min="15106" max="15352" width="8.921875" style="184"/>
    <col min="15353" max="15353" width="23.84375" style="184" customWidth="1"/>
    <col min="15354" max="15360" width="8.921875" style="184"/>
    <col min="15361" max="15361" width="18.53515625" style="184" customWidth="1"/>
    <col min="15362" max="15608" width="8.921875" style="184"/>
    <col min="15609" max="15609" width="23.84375" style="184" customWidth="1"/>
    <col min="15610" max="15616" width="8.921875" style="184"/>
    <col min="15617" max="15617" width="18.53515625" style="184" customWidth="1"/>
    <col min="15618" max="15864" width="8.921875" style="184"/>
    <col min="15865" max="15865" width="23.84375" style="184" customWidth="1"/>
    <col min="15866" max="15872" width="8.921875" style="184"/>
    <col min="15873" max="15873" width="18.53515625" style="184" customWidth="1"/>
    <col min="15874" max="16120" width="8.921875" style="184"/>
    <col min="16121" max="16121" width="23.84375" style="184" customWidth="1"/>
    <col min="16122" max="16128" width="8.921875" style="184"/>
    <col min="16129" max="16129" width="18.53515625" style="184" customWidth="1"/>
    <col min="16130" max="16384" width="8.921875" style="184"/>
  </cols>
  <sheetData>
    <row r="1" spans="1:5" s="184" customFormat="1" ht="33.450000000000003" customHeight="1" x14ac:dyDescent="0.35">
      <c r="A1" s="198" t="s">
        <v>332</v>
      </c>
      <c r="B1" s="198"/>
      <c r="C1" s="198"/>
      <c r="D1" s="198"/>
      <c r="E1" s="198"/>
    </row>
    <row r="2" spans="1:5" s="184" customFormat="1" ht="14.6" thickBot="1" x14ac:dyDescent="0.4"/>
    <row r="3" spans="1:5" s="184" customFormat="1" ht="14.6" thickBot="1" x14ac:dyDescent="0.4">
      <c r="A3" s="140"/>
      <c r="B3" s="141"/>
      <c r="C3" s="34" t="s">
        <v>104</v>
      </c>
      <c r="D3" s="34" t="s">
        <v>105</v>
      </c>
      <c r="E3" s="34" t="s">
        <v>5</v>
      </c>
    </row>
    <row r="4" spans="1:5" s="184" customFormat="1" ht="14.6" thickBot="1" x14ac:dyDescent="0.4">
      <c r="A4" s="137" t="s">
        <v>106</v>
      </c>
      <c r="B4" s="35" t="s">
        <v>107</v>
      </c>
      <c r="C4" s="36">
        <v>61.082255466295742</v>
      </c>
      <c r="D4" s="36">
        <v>62.916909303695114</v>
      </c>
      <c r="E4" s="36">
        <v>62.30888336294035</v>
      </c>
    </row>
    <row r="5" spans="1:5" s="184" customFormat="1" ht="14.6" thickBot="1" x14ac:dyDescent="0.4">
      <c r="A5" s="138"/>
      <c r="B5" s="35" t="s">
        <v>108</v>
      </c>
      <c r="C5" s="36">
        <v>38.46486811135297</v>
      </c>
      <c r="D5" s="36">
        <v>35.627400238913445</v>
      </c>
      <c r="E5" s="36">
        <v>36.567770589615257</v>
      </c>
    </row>
    <row r="6" spans="1:5" s="184" customFormat="1" ht="14.6" thickBot="1" x14ac:dyDescent="0.4">
      <c r="A6" s="139"/>
      <c r="B6" s="35" t="s">
        <v>109</v>
      </c>
      <c r="C6" s="36">
        <v>0.45287642235141234</v>
      </c>
      <c r="D6" s="36">
        <v>1.4556904573921288</v>
      </c>
      <c r="E6" s="36">
        <v>1.1233460474409886</v>
      </c>
    </row>
    <row r="7" spans="1:5" s="184" customFormat="1" ht="14.6" thickBot="1" x14ac:dyDescent="0.4">
      <c r="A7" s="137" t="s">
        <v>110</v>
      </c>
      <c r="B7" s="35" t="s">
        <v>107</v>
      </c>
      <c r="C7" s="36">
        <v>39.292582528813028</v>
      </c>
      <c r="D7" s="36">
        <v>33.732217963751353</v>
      </c>
      <c r="E7" s="36">
        <v>35.574988423592643</v>
      </c>
    </row>
    <row r="8" spans="1:5" s="184" customFormat="1" ht="14.6" thickBot="1" x14ac:dyDescent="0.4">
      <c r="A8" s="138"/>
      <c r="B8" s="35" t="s">
        <v>108</v>
      </c>
      <c r="C8" s="36">
        <v>58.763907075374689</v>
      </c>
      <c r="D8" s="36">
        <v>61.492001621090175</v>
      </c>
      <c r="E8" s="36">
        <v>60.587878882069624</v>
      </c>
    </row>
    <row r="9" spans="1:5" s="184" customFormat="1" ht="14.6" thickBot="1" x14ac:dyDescent="0.4">
      <c r="A9" s="139"/>
      <c r="B9" s="35" t="s">
        <v>109</v>
      </c>
      <c r="C9" s="36">
        <v>1.9435103958127282</v>
      </c>
      <c r="D9" s="36">
        <v>4.7757804151589047</v>
      </c>
      <c r="E9" s="36">
        <v>3.8371326943342643</v>
      </c>
    </row>
    <row r="10" spans="1:5" s="184" customFormat="1" ht="14.6" thickBot="1" x14ac:dyDescent="0.4">
      <c r="A10" s="137" t="s">
        <v>111</v>
      </c>
      <c r="B10" s="35" t="s">
        <v>107</v>
      </c>
      <c r="C10" s="36">
        <v>38.300231144976443</v>
      </c>
      <c r="D10" s="36">
        <v>38.69765962504254</v>
      </c>
      <c r="E10" s="36">
        <v>38.565947134898572</v>
      </c>
    </row>
    <row r="11" spans="1:5" s="184" customFormat="1" ht="14.6" thickBot="1" x14ac:dyDescent="0.4">
      <c r="A11" s="138"/>
      <c r="B11" s="35" t="s">
        <v>108</v>
      </c>
      <c r="C11" s="36">
        <v>59.564736747868594</v>
      </c>
      <c r="D11" s="36">
        <v>55.612088347813007</v>
      </c>
      <c r="E11" s="36">
        <v>56.922042690648823</v>
      </c>
    </row>
    <row r="12" spans="1:5" s="184" customFormat="1" ht="14.6" thickBot="1" x14ac:dyDescent="0.4">
      <c r="A12" s="139"/>
      <c r="B12" s="35" t="s">
        <v>109</v>
      </c>
      <c r="C12" s="36">
        <v>2.1350321071551739</v>
      </c>
      <c r="D12" s="36">
        <v>5.6902520271448989</v>
      </c>
      <c r="E12" s="36">
        <v>4.5120101744492844</v>
      </c>
    </row>
    <row r="13" spans="1:5" s="184" customFormat="1" ht="14.6" thickBot="1" x14ac:dyDescent="0.4">
      <c r="A13" s="137" t="s">
        <v>112</v>
      </c>
      <c r="B13" s="35" t="s">
        <v>107</v>
      </c>
      <c r="C13" s="36">
        <v>37.326300812564071</v>
      </c>
      <c r="D13" s="36">
        <v>36.977773694491454</v>
      </c>
      <c r="E13" s="36">
        <v>37.093279695962529</v>
      </c>
    </row>
    <row r="14" spans="1:5" s="184" customFormat="1" ht="14.6" thickBot="1" x14ac:dyDescent="0.4">
      <c r="A14" s="138"/>
      <c r="B14" s="35" t="s">
        <v>108</v>
      </c>
      <c r="C14" s="36">
        <v>59.993006036187545</v>
      </c>
      <c r="D14" s="36">
        <v>56.860958849645371</v>
      </c>
      <c r="E14" s="36">
        <v>57.898956262700651</v>
      </c>
    </row>
    <row r="15" spans="1:5" s="184" customFormat="1" ht="14.6" thickBot="1" x14ac:dyDescent="0.4">
      <c r="A15" s="139"/>
      <c r="B15" s="35" t="s">
        <v>109</v>
      </c>
      <c r="C15" s="36">
        <v>2.6806931512486831</v>
      </c>
      <c r="D15" s="36">
        <v>6.1612674558637872</v>
      </c>
      <c r="E15" s="36">
        <v>5.0077640413334272</v>
      </c>
    </row>
    <row r="16" spans="1:5" s="184" customFormat="1" ht="14.6" thickBot="1" x14ac:dyDescent="0.4">
      <c r="A16" s="137" t="s">
        <v>113</v>
      </c>
      <c r="B16" s="35" t="s">
        <v>107</v>
      </c>
      <c r="C16" s="36">
        <v>44.150318274880156</v>
      </c>
      <c r="D16" s="36">
        <v>39.732154928888768</v>
      </c>
      <c r="E16" s="36">
        <v>41.196386420453436</v>
      </c>
    </row>
    <row r="17" spans="1:5" s="184" customFormat="1" ht="14.6" thickBot="1" x14ac:dyDescent="0.4">
      <c r="A17" s="138"/>
      <c r="B17" s="35" t="s">
        <v>108</v>
      </c>
      <c r="C17" s="36">
        <v>53.530008464448578</v>
      </c>
      <c r="D17" s="36">
        <v>55.442658789587064</v>
      </c>
      <c r="E17" s="36">
        <v>54.808783892006872</v>
      </c>
    </row>
    <row r="18" spans="1:5" s="184" customFormat="1" ht="14.6" thickBot="1" x14ac:dyDescent="0.4">
      <c r="A18" s="139"/>
      <c r="B18" s="35" t="s">
        <v>109</v>
      </c>
      <c r="C18" s="36">
        <v>2.3196732606714954</v>
      </c>
      <c r="D18" s="36">
        <v>4.8251862815250206</v>
      </c>
      <c r="E18" s="36">
        <v>3.9948296875362952</v>
      </c>
    </row>
    <row r="19" spans="1:5" s="184" customFormat="1" ht="14.6" thickBot="1" x14ac:dyDescent="0.4">
      <c r="A19" s="137" t="s">
        <v>114</v>
      </c>
      <c r="B19" s="35" t="s">
        <v>107</v>
      </c>
      <c r="C19" s="36">
        <v>68.282116645151831</v>
      </c>
      <c r="D19" s="36">
        <v>61.800260536601314</v>
      </c>
      <c r="E19" s="36">
        <v>63.948424172637687</v>
      </c>
    </row>
    <row r="20" spans="1:5" s="184" customFormat="1" ht="14.6" thickBot="1" x14ac:dyDescent="0.4">
      <c r="A20" s="138"/>
      <c r="B20" s="35" t="s">
        <v>108</v>
      </c>
      <c r="C20" s="36">
        <v>30.8674427788781</v>
      </c>
      <c r="D20" s="36">
        <v>36.30506524592758</v>
      </c>
      <c r="E20" s="36">
        <v>34.502972966399334</v>
      </c>
    </row>
    <row r="21" spans="1:5" s="184" customFormat="1" ht="14.6" thickBot="1" x14ac:dyDescent="0.4">
      <c r="A21" s="139"/>
      <c r="B21" s="35" t="s">
        <v>109</v>
      </c>
      <c r="C21" s="36">
        <v>0.850440575970139</v>
      </c>
      <c r="D21" s="36">
        <v>1.8946742174716942</v>
      </c>
      <c r="E21" s="36">
        <v>1.5486028609595315</v>
      </c>
    </row>
    <row r="22" spans="1:5" s="184" customFormat="1" ht="14.6" thickBot="1" x14ac:dyDescent="0.4">
      <c r="A22" s="137" t="s">
        <v>115</v>
      </c>
      <c r="B22" s="35" t="s">
        <v>107</v>
      </c>
      <c r="C22" s="36">
        <v>48.28860191882513</v>
      </c>
      <c r="D22" s="36">
        <v>36.144140400638236</v>
      </c>
      <c r="E22" s="36">
        <v>40.168958319416618</v>
      </c>
    </row>
    <row r="23" spans="1:5" s="184" customFormat="1" ht="14.6" thickBot="1" x14ac:dyDescent="0.4">
      <c r="A23" s="138"/>
      <c r="B23" s="35" t="s">
        <v>108</v>
      </c>
      <c r="C23" s="36">
        <v>47.839656168039944</v>
      </c>
      <c r="D23" s="36">
        <v>56.562315812205036</v>
      </c>
      <c r="E23" s="36">
        <v>53.671523430615785</v>
      </c>
    </row>
    <row r="24" spans="1:5" s="184" customFormat="1" ht="14.6" thickBot="1" x14ac:dyDescent="0.4">
      <c r="A24" s="139"/>
      <c r="B24" s="35" t="s">
        <v>109</v>
      </c>
      <c r="C24" s="36">
        <v>3.8717419131351023</v>
      </c>
      <c r="D24" s="36">
        <v>7.2935437871573221</v>
      </c>
      <c r="E24" s="36">
        <v>6.1595182499643606</v>
      </c>
    </row>
    <row r="25" spans="1:5" s="184" customFormat="1" ht="14.6" thickBot="1" x14ac:dyDescent="0.4">
      <c r="A25" s="137" t="s">
        <v>116</v>
      </c>
      <c r="B25" s="35" t="s">
        <v>107</v>
      </c>
      <c r="C25" s="36">
        <v>68.250977247346398</v>
      </c>
      <c r="D25" s="36">
        <v>64.706009962449386</v>
      </c>
      <c r="E25" s="36">
        <v>65.880853970834622</v>
      </c>
    </row>
    <row r="26" spans="1:5" s="184" customFormat="1" ht="14.6" thickBot="1" x14ac:dyDescent="0.4">
      <c r="A26" s="138"/>
      <c r="B26" s="35" t="s">
        <v>108</v>
      </c>
      <c r="C26" s="36">
        <v>31.506379966994707</v>
      </c>
      <c r="D26" s="36">
        <v>33.726761495309539</v>
      </c>
      <c r="E26" s="36">
        <v>32.990900844072144</v>
      </c>
    </row>
    <row r="27" spans="1:5" s="184" customFormat="1" ht="14.6" thickBot="1" x14ac:dyDescent="0.4">
      <c r="A27" s="139"/>
      <c r="B27" s="35" t="s">
        <v>109</v>
      </c>
      <c r="C27" s="36">
        <v>0.2426427856591471</v>
      </c>
      <c r="D27" s="36">
        <v>1.5672285422415495</v>
      </c>
      <c r="E27" s="36">
        <v>1.128245185089815</v>
      </c>
    </row>
    <row r="28" spans="1:5" s="184" customFormat="1" ht="14.6" thickBot="1" x14ac:dyDescent="0.4">
      <c r="A28" s="137" t="s">
        <v>117</v>
      </c>
      <c r="B28" s="35" t="s">
        <v>107</v>
      </c>
      <c r="C28" s="36">
        <v>51.085187397540409</v>
      </c>
      <c r="D28" s="36">
        <v>49.102320471371073</v>
      </c>
      <c r="E28" s="36">
        <v>49.759465979472033</v>
      </c>
    </row>
    <row r="29" spans="1:5" s="184" customFormat="1" ht="14.6" thickBot="1" x14ac:dyDescent="0.4">
      <c r="A29" s="138"/>
      <c r="B29" s="35" t="s">
        <v>108</v>
      </c>
      <c r="C29" s="36">
        <v>48.550356733976948</v>
      </c>
      <c r="D29" s="36">
        <v>48.876903862048756</v>
      </c>
      <c r="E29" s="36">
        <v>48.768682288745687</v>
      </c>
    </row>
    <row r="30" spans="1:5" s="184" customFormat="1" ht="14.6" thickBot="1" x14ac:dyDescent="0.4">
      <c r="A30" s="139"/>
      <c r="B30" s="35" t="s">
        <v>109</v>
      </c>
      <c r="C30" s="36">
        <v>0.36445586848275219</v>
      </c>
      <c r="D30" s="36">
        <v>2.0207756665811023</v>
      </c>
      <c r="E30" s="36">
        <v>1.4718517317789492</v>
      </c>
    </row>
    <row r="31" spans="1:5" s="184" customFormat="1" ht="14.6" thickBot="1" x14ac:dyDescent="0.4">
      <c r="A31" s="137" t="s">
        <v>118</v>
      </c>
      <c r="B31" s="35" t="s">
        <v>107</v>
      </c>
      <c r="C31" s="36">
        <v>53.397976166328732</v>
      </c>
      <c r="D31" s="36">
        <v>49.115776499182253</v>
      </c>
      <c r="E31" s="36">
        <v>50.53494802245558</v>
      </c>
    </row>
    <row r="32" spans="1:5" s="184" customFormat="1" ht="14.6" thickBot="1" x14ac:dyDescent="0.4">
      <c r="A32" s="138"/>
      <c r="B32" s="35" t="s">
        <v>108</v>
      </c>
      <c r="C32" s="36">
        <v>45.968973134830669</v>
      </c>
      <c r="D32" s="36">
        <v>48.729146743826512</v>
      </c>
      <c r="E32" s="36">
        <v>47.81439262452561</v>
      </c>
    </row>
    <row r="33" spans="1:5" s="184" customFormat="1" ht="14.6" thickBot="1" x14ac:dyDescent="0.4">
      <c r="A33" s="139"/>
      <c r="B33" s="35" t="s">
        <v>109</v>
      </c>
      <c r="C33" s="36">
        <v>0.63305069884066967</v>
      </c>
      <c r="D33" s="36">
        <v>2.1550767569922575</v>
      </c>
      <c r="E33" s="36">
        <v>1.6506593530155496</v>
      </c>
    </row>
    <row r="34" spans="1:5" s="184" customFormat="1" ht="14.6" thickBot="1" x14ac:dyDescent="0.4">
      <c r="A34" s="137" t="s">
        <v>119</v>
      </c>
      <c r="B34" s="35" t="s">
        <v>107</v>
      </c>
      <c r="C34" s="36">
        <v>30.954930596646257</v>
      </c>
      <c r="D34" s="36">
        <v>23.340083252277175</v>
      </c>
      <c r="E34" s="36">
        <v>25.863733559413582</v>
      </c>
    </row>
    <row r="35" spans="1:5" s="184" customFormat="1" ht="14.6" thickBot="1" x14ac:dyDescent="0.4">
      <c r="A35" s="138"/>
      <c r="B35" s="35" t="s">
        <v>108</v>
      </c>
      <c r="C35" s="36">
        <v>41.685949566554676</v>
      </c>
      <c r="D35" s="36">
        <v>53.046853491258176</v>
      </c>
      <c r="E35" s="36">
        <v>49.281715809259694</v>
      </c>
    </row>
    <row r="36" spans="1:5" s="184" customFormat="1" ht="14.6" thickBot="1" x14ac:dyDescent="0.4">
      <c r="A36" s="139"/>
      <c r="B36" s="35" t="s">
        <v>109</v>
      </c>
      <c r="C36" s="36">
        <v>27.359119836799266</v>
      </c>
      <c r="D36" s="36">
        <v>23.613063256465729</v>
      </c>
      <c r="E36" s="36">
        <v>24.85455063132375</v>
      </c>
    </row>
    <row r="37" spans="1:5" s="184" customFormat="1" ht="14.6" thickBot="1" x14ac:dyDescent="0.4">
      <c r="A37" s="137" t="s">
        <v>120</v>
      </c>
      <c r="B37" s="35" t="s">
        <v>107</v>
      </c>
      <c r="C37" s="36">
        <v>37.840436320802034</v>
      </c>
      <c r="D37" s="36">
        <v>33.280153871253077</v>
      </c>
      <c r="E37" s="36">
        <v>34.791485311526586</v>
      </c>
    </row>
    <row r="38" spans="1:5" s="184" customFormat="1" ht="14.6" thickBot="1" x14ac:dyDescent="0.4">
      <c r="A38" s="138"/>
      <c r="B38" s="35" t="s">
        <v>108</v>
      </c>
      <c r="C38" s="36">
        <v>60.376973859540094</v>
      </c>
      <c r="D38" s="36">
        <v>63.609578204355174</v>
      </c>
      <c r="E38" s="36">
        <v>62.538254961913772</v>
      </c>
    </row>
    <row r="39" spans="1:5" s="184" customFormat="1" ht="14.6" thickBot="1" x14ac:dyDescent="0.4">
      <c r="A39" s="139"/>
      <c r="B39" s="35" t="s">
        <v>109</v>
      </c>
      <c r="C39" s="36">
        <v>1.7825898196582448</v>
      </c>
      <c r="D39" s="36">
        <v>3.1102679243921654</v>
      </c>
      <c r="E39" s="36">
        <v>2.6702597265561989</v>
      </c>
    </row>
    <row r="40" spans="1:5" s="184" customFormat="1" ht="14.6" thickBot="1" x14ac:dyDescent="0.4">
      <c r="A40" s="137" t="s">
        <v>121</v>
      </c>
      <c r="B40" s="35" t="s">
        <v>107</v>
      </c>
      <c r="C40" s="36">
        <v>37.345626649755175</v>
      </c>
      <c r="D40" s="36">
        <v>33.13173711370905</v>
      </c>
      <c r="E40" s="36">
        <v>34.528269853100156</v>
      </c>
    </row>
    <row r="41" spans="1:5" s="184" customFormat="1" ht="14.6" thickBot="1" x14ac:dyDescent="0.4">
      <c r="A41" s="138"/>
      <c r="B41" s="35" t="s">
        <v>108</v>
      </c>
      <c r="C41" s="36">
        <v>61.400413091573768</v>
      </c>
      <c r="D41" s="36">
        <v>64.778369961434791</v>
      </c>
      <c r="E41" s="36">
        <v>63.658875176231163</v>
      </c>
    </row>
    <row r="42" spans="1:5" s="184" customFormat="1" ht="14.6" thickBot="1" x14ac:dyDescent="0.4">
      <c r="A42" s="139"/>
      <c r="B42" s="35" t="s">
        <v>109</v>
      </c>
      <c r="C42" s="36">
        <v>1.2539602586714687</v>
      </c>
      <c r="D42" s="36">
        <v>2.0898929248567835</v>
      </c>
      <c r="E42" s="36">
        <v>1.8128549706652171</v>
      </c>
    </row>
    <row r="43" spans="1:5" s="184" customFormat="1" ht="14.6" thickBot="1" x14ac:dyDescent="0.4">
      <c r="A43" s="137" t="s">
        <v>122</v>
      </c>
      <c r="B43" s="35" t="s">
        <v>107</v>
      </c>
      <c r="C43" s="36">
        <v>50.7000247198661</v>
      </c>
      <c r="D43" s="36">
        <v>45.931137424915406</v>
      </c>
      <c r="E43" s="36">
        <v>47.51160297364261</v>
      </c>
    </row>
    <row r="44" spans="1:5" s="184" customFormat="1" ht="14.6" thickBot="1" x14ac:dyDescent="0.4">
      <c r="A44" s="138"/>
      <c r="B44" s="35" t="s">
        <v>108</v>
      </c>
      <c r="C44" s="36">
        <v>48.66691638066029</v>
      </c>
      <c r="D44" s="36">
        <v>51.477296791862571</v>
      </c>
      <c r="E44" s="36">
        <v>50.545903545592985</v>
      </c>
    </row>
    <row r="45" spans="1:5" s="184" customFormat="1" ht="14.6" thickBot="1" x14ac:dyDescent="0.4">
      <c r="A45" s="139"/>
      <c r="B45" s="35" t="s">
        <v>109</v>
      </c>
      <c r="C45" s="36">
        <v>0.63305889947369254</v>
      </c>
      <c r="D45" s="36">
        <v>2.5915657832229124</v>
      </c>
      <c r="E45" s="36">
        <v>1.942493480761126</v>
      </c>
    </row>
    <row r="46" spans="1:5" s="184" customFormat="1" ht="14.6" thickBot="1" x14ac:dyDescent="0.4">
      <c r="A46" s="137" t="s">
        <v>123</v>
      </c>
      <c r="B46" s="35" t="s">
        <v>107</v>
      </c>
      <c r="C46" s="36">
        <v>31.527573286011823</v>
      </c>
      <c r="D46" s="36">
        <v>20.74676865564707</v>
      </c>
      <c r="E46" s="36">
        <v>24.319654583126578</v>
      </c>
    </row>
    <row r="47" spans="1:5" s="184" customFormat="1" ht="14.6" thickBot="1" x14ac:dyDescent="0.4">
      <c r="A47" s="138"/>
      <c r="B47" s="35" t="s">
        <v>108</v>
      </c>
      <c r="C47" s="36">
        <v>63.622416610205654</v>
      </c>
      <c r="D47" s="36">
        <v>72.560362980291401</v>
      </c>
      <c r="E47" s="36">
        <v>69.598222036160422</v>
      </c>
    </row>
    <row r="48" spans="1:5" s="184" customFormat="1" ht="14.6" thickBot="1" x14ac:dyDescent="0.4">
      <c r="A48" s="139"/>
      <c r="B48" s="35" t="s">
        <v>109</v>
      </c>
      <c r="C48" s="36">
        <v>4.8500101037827665</v>
      </c>
      <c r="D48" s="36">
        <v>6.6928683640614786</v>
      </c>
      <c r="E48" s="36">
        <v>6.0821233807095396</v>
      </c>
    </row>
    <row r="49" spans="1:1" s="184" customFormat="1" x14ac:dyDescent="0.35">
      <c r="A49" s="189" t="s">
        <v>231</v>
      </c>
    </row>
  </sheetData>
  <mergeCells count="17">
    <mergeCell ref="A43:A45"/>
    <mergeCell ref="A46:A48"/>
    <mergeCell ref="A28:A30"/>
    <mergeCell ref="A31:A33"/>
    <mergeCell ref="A34:A36"/>
    <mergeCell ref="A37:A39"/>
    <mergeCell ref="A40:A42"/>
    <mergeCell ref="A1:E1"/>
    <mergeCell ref="A19:A21"/>
    <mergeCell ref="A22:A24"/>
    <mergeCell ref="A25:A27"/>
    <mergeCell ref="A3:B3"/>
    <mergeCell ref="A4:A6"/>
    <mergeCell ref="A7:A9"/>
    <mergeCell ref="A10:A12"/>
    <mergeCell ref="A13:A15"/>
    <mergeCell ref="A16:A1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44"/>
  <sheetViews>
    <sheetView workbookViewId="0">
      <selection activeCell="D6" sqref="D6"/>
    </sheetView>
  </sheetViews>
  <sheetFormatPr baseColWidth="10" defaultRowHeight="14.15" x14ac:dyDescent="0.35"/>
  <cols>
    <col min="1" max="1" width="46.3828125" style="184" bestFit="1" customWidth="1"/>
    <col min="2" max="3" width="11.07421875" style="184"/>
    <col min="4" max="4" width="17.4609375" style="184" customWidth="1"/>
    <col min="5" max="5" width="19" style="184" customWidth="1"/>
    <col min="6" max="6" width="16" style="184" customWidth="1"/>
    <col min="7" max="251" width="11.07421875" style="184"/>
    <col min="252" max="252" width="39.921875" style="184" customWidth="1"/>
    <col min="253" max="256" width="11.07421875" style="184"/>
    <col min="257" max="257" width="33.84375" style="184" customWidth="1"/>
    <col min="258" max="507" width="11.07421875" style="184"/>
    <col min="508" max="508" width="39.921875" style="184" customWidth="1"/>
    <col min="509" max="512" width="11.07421875" style="184"/>
    <col min="513" max="513" width="33.84375" style="184" customWidth="1"/>
    <col min="514" max="763" width="11.07421875" style="184"/>
    <col min="764" max="764" width="39.921875" style="184" customWidth="1"/>
    <col min="765" max="768" width="11.07421875" style="184"/>
    <col min="769" max="769" width="33.84375" style="184" customWidth="1"/>
    <col min="770" max="1019" width="11.07421875" style="184"/>
    <col min="1020" max="1020" width="39.921875" style="184" customWidth="1"/>
    <col min="1021" max="1024" width="11.07421875" style="184"/>
    <col min="1025" max="1025" width="33.84375" style="184" customWidth="1"/>
    <col min="1026" max="1275" width="11.07421875" style="184"/>
    <col min="1276" max="1276" width="39.921875" style="184" customWidth="1"/>
    <col min="1277" max="1280" width="11.07421875" style="184"/>
    <col min="1281" max="1281" width="33.84375" style="184" customWidth="1"/>
    <col min="1282" max="1531" width="11.07421875" style="184"/>
    <col min="1532" max="1532" width="39.921875" style="184" customWidth="1"/>
    <col min="1533" max="1536" width="11.07421875" style="184"/>
    <col min="1537" max="1537" width="33.84375" style="184" customWidth="1"/>
    <col min="1538" max="1787" width="11.07421875" style="184"/>
    <col min="1788" max="1788" width="39.921875" style="184" customWidth="1"/>
    <col min="1789" max="1792" width="11.07421875" style="184"/>
    <col min="1793" max="1793" width="33.84375" style="184" customWidth="1"/>
    <col min="1794" max="2043" width="11.07421875" style="184"/>
    <col min="2044" max="2044" width="39.921875" style="184" customWidth="1"/>
    <col min="2045" max="2048" width="11.07421875" style="184"/>
    <col min="2049" max="2049" width="33.84375" style="184" customWidth="1"/>
    <col min="2050" max="2299" width="11.07421875" style="184"/>
    <col min="2300" max="2300" width="39.921875" style="184" customWidth="1"/>
    <col min="2301" max="2304" width="11.07421875" style="184"/>
    <col min="2305" max="2305" width="33.84375" style="184" customWidth="1"/>
    <col min="2306" max="2555" width="11.07421875" style="184"/>
    <col min="2556" max="2556" width="39.921875" style="184" customWidth="1"/>
    <col min="2557" max="2560" width="11.07421875" style="184"/>
    <col min="2561" max="2561" width="33.84375" style="184" customWidth="1"/>
    <col min="2562" max="2811" width="11.07421875" style="184"/>
    <col min="2812" max="2812" width="39.921875" style="184" customWidth="1"/>
    <col min="2813" max="2816" width="11.07421875" style="184"/>
    <col min="2817" max="2817" width="33.84375" style="184" customWidth="1"/>
    <col min="2818" max="3067" width="11.07421875" style="184"/>
    <col min="3068" max="3068" width="39.921875" style="184" customWidth="1"/>
    <col min="3069" max="3072" width="11.07421875" style="184"/>
    <col min="3073" max="3073" width="33.84375" style="184" customWidth="1"/>
    <col min="3074" max="3323" width="11.07421875" style="184"/>
    <col min="3324" max="3324" width="39.921875" style="184" customWidth="1"/>
    <col min="3325" max="3328" width="11.07421875" style="184"/>
    <col min="3329" max="3329" width="33.84375" style="184" customWidth="1"/>
    <col min="3330" max="3579" width="11.07421875" style="184"/>
    <col min="3580" max="3580" width="39.921875" style="184" customWidth="1"/>
    <col min="3581" max="3584" width="11.07421875" style="184"/>
    <col min="3585" max="3585" width="33.84375" style="184" customWidth="1"/>
    <col min="3586" max="3835" width="11.07421875" style="184"/>
    <col min="3836" max="3836" width="39.921875" style="184" customWidth="1"/>
    <col min="3837" max="3840" width="11.07421875" style="184"/>
    <col min="3841" max="3841" width="33.84375" style="184" customWidth="1"/>
    <col min="3842" max="4091" width="11.07421875" style="184"/>
    <col min="4092" max="4092" width="39.921875" style="184" customWidth="1"/>
    <col min="4093" max="4096" width="11.07421875" style="184"/>
    <col min="4097" max="4097" width="33.84375" style="184" customWidth="1"/>
    <col min="4098" max="4347" width="11.07421875" style="184"/>
    <col min="4348" max="4348" width="39.921875" style="184" customWidth="1"/>
    <col min="4349" max="4352" width="11.07421875" style="184"/>
    <col min="4353" max="4353" width="33.84375" style="184" customWidth="1"/>
    <col min="4354" max="4603" width="11.07421875" style="184"/>
    <col min="4604" max="4604" width="39.921875" style="184" customWidth="1"/>
    <col min="4605" max="4608" width="11.07421875" style="184"/>
    <col min="4609" max="4609" width="33.84375" style="184" customWidth="1"/>
    <col min="4610" max="4859" width="11.07421875" style="184"/>
    <col min="4860" max="4860" width="39.921875" style="184" customWidth="1"/>
    <col min="4861" max="4864" width="11.07421875" style="184"/>
    <col min="4865" max="4865" width="33.84375" style="184" customWidth="1"/>
    <col min="4866" max="5115" width="11.07421875" style="184"/>
    <col min="5116" max="5116" width="39.921875" style="184" customWidth="1"/>
    <col min="5117" max="5120" width="11.07421875" style="184"/>
    <col min="5121" max="5121" width="33.84375" style="184" customWidth="1"/>
    <col min="5122" max="5371" width="11.07421875" style="184"/>
    <col min="5372" max="5372" width="39.921875" style="184" customWidth="1"/>
    <col min="5373" max="5376" width="11.07421875" style="184"/>
    <col min="5377" max="5377" width="33.84375" style="184" customWidth="1"/>
    <col min="5378" max="5627" width="11.07421875" style="184"/>
    <col min="5628" max="5628" width="39.921875" style="184" customWidth="1"/>
    <col min="5629" max="5632" width="11.07421875" style="184"/>
    <col min="5633" max="5633" width="33.84375" style="184" customWidth="1"/>
    <col min="5634" max="5883" width="11.07421875" style="184"/>
    <col min="5884" max="5884" width="39.921875" style="184" customWidth="1"/>
    <col min="5885" max="5888" width="11.07421875" style="184"/>
    <col min="5889" max="5889" width="33.84375" style="184" customWidth="1"/>
    <col min="5890" max="6139" width="11.07421875" style="184"/>
    <col min="6140" max="6140" width="39.921875" style="184" customWidth="1"/>
    <col min="6141" max="6144" width="11.07421875" style="184"/>
    <col min="6145" max="6145" width="33.84375" style="184" customWidth="1"/>
    <col min="6146" max="6395" width="11.07421875" style="184"/>
    <col min="6396" max="6396" width="39.921875" style="184" customWidth="1"/>
    <col min="6397" max="6400" width="11.07421875" style="184"/>
    <col min="6401" max="6401" width="33.84375" style="184" customWidth="1"/>
    <col min="6402" max="6651" width="11.07421875" style="184"/>
    <col min="6652" max="6652" width="39.921875" style="184" customWidth="1"/>
    <col min="6653" max="6656" width="11.07421875" style="184"/>
    <col min="6657" max="6657" width="33.84375" style="184" customWidth="1"/>
    <col min="6658" max="6907" width="11.07421875" style="184"/>
    <col min="6908" max="6908" width="39.921875" style="184" customWidth="1"/>
    <col min="6909" max="6912" width="11.07421875" style="184"/>
    <col min="6913" max="6913" width="33.84375" style="184" customWidth="1"/>
    <col min="6914" max="7163" width="11.07421875" style="184"/>
    <col min="7164" max="7164" width="39.921875" style="184" customWidth="1"/>
    <col min="7165" max="7168" width="11.07421875" style="184"/>
    <col min="7169" max="7169" width="33.84375" style="184" customWidth="1"/>
    <col min="7170" max="7419" width="11.07421875" style="184"/>
    <col min="7420" max="7420" width="39.921875" style="184" customWidth="1"/>
    <col min="7421" max="7424" width="11.07421875" style="184"/>
    <col min="7425" max="7425" width="33.84375" style="184" customWidth="1"/>
    <col min="7426" max="7675" width="11.07421875" style="184"/>
    <col min="7676" max="7676" width="39.921875" style="184" customWidth="1"/>
    <col min="7677" max="7680" width="11.07421875" style="184"/>
    <col min="7681" max="7681" width="33.84375" style="184" customWidth="1"/>
    <col min="7682" max="7931" width="11.07421875" style="184"/>
    <col min="7932" max="7932" width="39.921875" style="184" customWidth="1"/>
    <col min="7933" max="7936" width="11.07421875" style="184"/>
    <col min="7937" max="7937" width="33.84375" style="184" customWidth="1"/>
    <col min="7938" max="8187" width="11.07421875" style="184"/>
    <col min="8188" max="8188" width="39.921875" style="184" customWidth="1"/>
    <col min="8189" max="8192" width="11.07421875" style="184"/>
    <col min="8193" max="8193" width="33.84375" style="184" customWidth="1"/>
    <col min="8194" max="8443" width="11.07421875" style="184"/>
    <col min="8444" max="8444" width="39.921875" style="184" customWidth="1"/>
    <col min="8445" max="8448" width="11.07421875" style="184"/>
    <col min="8449" max="8449" width="33.84375" style="184" customWidth="1"/>
    <col min="8450" max="8699" width="11.07421875" style="184"/>
    <col min="8700" max="8700" width="39.921875" style="184" customWidth="1"/>
    <col min="8701" max="8704" width="11.07421875" style="184"/>
    <col min="8705" max="8705" width="33.84375" style="184" customWidth="1"/>
    <col min="8706" max="8955" width="11.07421875" style="184"/>
    <col min="8956" max="8956" width="39.921875" style="184" customWidth="1"/>
    <col min="8957" max="8960" width="11.07421875" style="184"/>
    <col min="8961" max="8961" width="33.84375" style="184" customWidth="1"/>
    <col min="8962" max="9211" width="11.07421875" style="184"/>
    <col min="9212" max="9212" width="39.921875" style="184" customWidth="1"/>
    <col min="9213" max="9216" width="11.07421875" style="184"/>
    <col min="9217" max="9217" width="33.84375" style="184" customWidth="1"/>
    <col min="9218" max="9467" width="11.07421875" style="184"/>
    <col min="9468" max="9468" width="39.921875" style="184" customWidth="1"/>
    <col min="9469" max="9472" width="11.07421875" style="184"/>
    <col min="9473" max="9473" width="33.84375" style="184" customWidth="1"/>
    <col min="9474" max="9723" width="11.07421875" style="184"/>
    <col min="9724" max="9724" width="39.921875" style="184" customWidth="1"/>
    <col min="9725" max="9728" width="11.07421875" style="184"/>
    <col min="9729" max="9729" width="33.84375" style="184" customWidth="1"/>
    <col min="9730" max="9979" width="11.07421875" style="184"/>
    <col min="9980" max="9980" width="39.921875" style="184" customWidth="1"/>
    <col min="9981" max="9984" width="11.07421875" style="184"/>
    <col min="9985" max="9985" width="33.84375" style="184" customWidth="1"/>
    <col min="9986" max="10235" width="11.07421875" style="184"/>
    <col min="10236" max="10236" width="39.921875" style="184" customWidth="1"/>
    <col min="10237" max="10240" width="11.07421875" style="184"/>
    <col min="10241" max="10241" width="33.84375" style="184" customWidth="1"/>
    <col min="10242" max="10491" width="11.07421875" style="184"/>
    <col min="10492" max="10492" width="39.921875" style="184" customWidth="1"/>
    <col min="10493" max="10496" width="11.07421875" style="184"/>
    <col min="10497" max="10497" width="33.84375" style="184" customWidth="1"/>
    <col min="10498" max="10747" width="11.07421875" style="184"/>
    <col min="10748" max="10748" width="39.921875" style="184" customWidth="1"/>
    <col min="10749" max="10752" width="11.07421875" style="184"/>
    <col min="10753" max="10753" width="33.84375" style="184" customWidth="1"/>
    <col min="10754" max="11003" width="11.07421875" style="184"/>
    <col min="11004" max="11004" width="39.921875" style="184" customWidth="1"/>
    <col min="11005" max="11008" width="11.07421875" style="184"/>
    <col min="11009" max="11009" width="33.84375" style="184" customWidth="1"/>
    <col min="11010" max="11259" width="11.07421875" style="184"/>
    <col min="11260" max="11260" width="39.921875" style="184" customWidth="1"/>
    <col min="11261" max="11264" width="11.07421875" style="184"/>
    <col min="11265" max="11265" width="33.84375" style="184" customWidth="1"/>
    <col min="11266" max="11515" width="11.07421875" style="184"/>
    <col min="11516" max="11516" width="39.921875" style="184" customWidth="1"/>
    <col min="11517" max="11520" width="11.07421875" style="184"/>
    <col min="11521" max="11521" width="33.84375" style="184" customWidth="1"/>
    <col min="11522" max="11771" width="11.07421875" style="184"/>
    <col min="11772" max="11772" width="39.921875" style="184" customWidth="1"/>
    <col min="11773" max="11776" width="11.07421875" style="184"/>
    <col min="11777" max="11777" width="33.84375" style="184" customWidth="1"/>
    <col min="11778" max="12027" width="11.07421875" style="184"/>
    <col min="12028" max="12028" width="39.921875" style="184" customWidth="1"/>
    <col min="12029" max="12032" width="11.07421875" style="184"/>
    <col min="12033" max="12033" width="33.84375" style="184" customWidth="1"/>
    <col min="12034" max="12283" width="11.07421875" style="184"/>
    <col min="12284" max="12284" width="39.921875" style="184" customWidth="1"/>
    <col min="12285" max="12288" width="11.07421875" style="184"/>
    <col min="12289" max="12289" width="33.84375" style="184" customWidth="1"/>
    <col min="12290" max="12539" width="11.07421875" style="184"/>
    <col min="12540" max="12540" width="39.921875" style="184" customWidth="1"/>
    <col min="12541" max="12544" width="11.07421875" style="184"/>
    <col min="12545" max="12545" width="33.84375" style="184" customWidth="1"/>
    <col min="12546" max="12795" width="11.07421875" style="184"/>
    <col min="12796" max="12796" width="39.921875" style="184" customWidth="1"/>
    <col min="12797" max="12800" width="11.07421875" style="184"/>
    <col min="12801" max="12801" width="33.84375" style="184" customWidth="1"/>
    <col min="12802" max="13051" width="11.07421875" style="184"/>
    <col min="13052" max="13052" width="39.921875" style="184" customWidth="1"/>
    <col min="13053" max="13056" width="11.07421875" style="184"/>
    <col min="13057" max="13057" width="33.84375" style="184" customWidth="1"/>
    <col min="13058" max="13307" width="11.07421875" style="184"/>
    <col min="13308" max="13308" width="39.921875" style="184" customWidth="1"/>
    <col min="13309" max="13312" width="11.07421875" style="184"/>
    <col min="13313" max="13313" width="33.84375" style="184" customWidth="1"/>
    <col min="13314" max="13563" width="11.07421875" style="184"/>
    <col min="13564" max="13564" width="39.921875" style="184" customWidth="1"/>
    <col min="13565" max="13568" width="11.07421875" style="184"/>
    <col min="13569" max="13569" width="33.84375" style="184" customWidth="1"/>
    <col min="13570" max="13819" width="11.07421875" style="184"/>
    <col min="13820" max="13820" width="39.921875" style="184" customWidth="1"/>
    <col min="13821" max="13824" width="11.07421875" style="184"/>
    <col min="13825" max="13825" width="33.84375" style="184" customWidth="1"/>
    <col min="13826" max="14075" width="11.07421875" style="184"/>
    <col min="14076" max="14076" width="39.921875" style="184" customWidth="1"/>
    <col min="14077" max="14080" width="11.07421875" style="184"/>
    <col min="14081" max="14081" width="33.84375" style="184" customWidth="1"/>
    <col min="14082" max="14331" width="11.07421875" style="184"/>
    <col min="14332" max="14332" width="39.921875" style="184" customWidth="1"/>
    <col min="14333" max="14336" width="11.07421875" style="184"/>
    <col min="14337" max="14337" width="33.84375" style="184" customWidth="1"/>
    <col min="14338" max="14587" width="11.07421875" style="184"/>
    <col min="14588" max="14588" width="39.921875" style="184" customWidth="1"/>
    <col min="14589" max="14592" width="11.07421875" style="184"/>
    <col min="14593" max="14593" width="33.84375" style="184" customWidth="1"/>
    <col min="14594" max="14843" width="11.07421875" style="184"/>
    <col min="14844" max="14844" width="39.921875" style="184" customWidth="1"/>
    <col min="14845" max="14848" width="11.07421875" style="184"/>
    <col min="14849" max="14849" width="33.84375" style="184" customWidth="1"/>
    <col min="14850" max="15099" width="11.07421875" style="184"/>
    <col min="15100" max="15100" width="39.921875" style="184" customWidth="1"/>
    <col min="15101" max="15104" width="11.07421875" style="184"/>
    <col min="15105" max="15105" width="33.84375" style="184" customWidth="1"/>
    <col min="15106" max="15355" width="11.07421875" style="184"/>
    <col min="15356" max="15356" width="39.921875" style="184" customWidth="1"/>
    <col min="15357" max="15360" width="11.07421875" style="184"/>
    <col min="15361" max="15361" width="33.84375" style="184" customWidth="1"/>
    <col min="15362" max="15611" width="11.07421875" style="184"/>
    <col min="15612" max="15612" width="39.921875" style="184" customWidth="1"/>
    <col min="15613" max="15616" width="11.07421875" style="184"/>
    <col min="15617" max="15617" width="33.84375" style="184" customWidth="1"/>
    <col min="15618" max="15867" width="11.07421875" style="184"/>
    <col min="15868" max="15868" width="39.921875" style="184" customWidth="1"/>
    <col min="15869" max="15872" width="11.07421875" style="184"/>
    <col min="15873" max="15873" width="33.84375" style="184" customWidth="1"/>
    <col min="15874" max="16123" width="11.07421875" style="184"/>
    <col min="16124" max="16124" width="39.921875" style="184" customWidth="1"/>
    <col min="16125" max="16128" width="11.07421875" style="184"/>
    <col min="16129" max="16129" width="33.84375" style="184" customWidth="1"/>
    <col min="16130" max="16384" width="11.07421875" style="184"/>
  </cols>
  <sheetData>
    <row r="2" spans="1:6" ht="37.75" customHeight="1" thickBot="1" x14ac:dyDescent="0.4">
      <c r="A2" s="272" t="s">
        <v>333</v>
      </c>
      <c r="B2" s="272"/>
      <c r="C2" s="272"/>
      <c r="D2" s="272"/>
      <c r="E2" s="272"/>
      <c r="F2" s="272"/>
    </row>
    <row r="3" spans="1:6" x14ac:dyDescent="0.35">
      <c r="A3" s="266"/>
      <c r="B3" s="37" t="s">
        <v>124</v>
      </c>
      <c r="C3" s="37" t="s">
        <v>125</v>
      </c>
      <c r="D3" s="37" t="s">
        <v>126</v>
      </c>
      <c r="E3" s="37" t="s">
        <v>127</v>
      </c>
      <c r="F3" s="38" t="s">
        <v>128</v>
      </c>
    </row>
    <row r="4" spans="1:6" ht="14.4" customHeight="1" x14ac:dyDescent="0.35">
      <c r="A4" s="39" t="s">
        <v>239</v>
      </c>
      <c r="B4" s="210">
        <v>10.770926678263052</v>
      </c>
      <c r="C4" s="210">
        <v>66.604827739254929</v>
      </c>
      <c r="D4" s="210">
        <v>20.790596076238334</v>
      </c>
      <c r="E4" s="210">
        <v>1.8336495062403451</v>
      </c>
      <c r="F4" s="267">
        <v>54.751508835039303</v>
      </c>
    </row>
    <row r="5" spans="1:6" x14ac:dyDescent="0.35">
      <c r="A5" s="39" t="s">
        <v>129</v>
      </c>
      <c r="B5" s="210">
        <v>4.8881453114726403</v>
      </c>
      <c r="C5" s="210">
        <v>48.926133231227084</v>
      </c>
      <c r="D5" s="210">
        <v>42.364745794952938</v>
      </c>
      <c r="E5" s="210">
        <v>3.820975662344138</v>
      </c>
      <c r="F5" s="267">
        <v>7.6285570854026474</v>
      </c>
    </row>
    <row r="6" spans="1:6" x14ac:dyDescent="0.35">
      <c r="A6" s="39" t="s">
        <v>130</v>
      </c>
      <c r="B6" s="210">
        <v>6.1657521108352942</v>
      </c>
      <c r="C6" s="210">
        <v>62.106115897490163</v>
      </c>
      <c r="D6" s="210">
        <v>29.285632084945391</v>
      </c>
      <c r="E6" s="210">
        <v>2.4424999067259479</v>
      </c>
      <c r="F6" s="267">
        <v>36.543736016654115</v>
      </c>
    </row>
    <row r="7" spans="1:6" x14ac:dyDescent="0.35">
      <c r="A7" s="39" t="s">
        <v>131</v>
      </c>
      <c r="B7" s="210">
        <v>5.9764074412596893</v>
      </c>
      <c r="C7" s="210">
        <v>64.023143567370212</v>
      </c>
      <c r="D7" s="210">
        <v>27.905322171567743</v>
      </c>
      <c r="E7" s="210">
        <v>2.0951268197990514</v>
      </c>
      <c r="F7" s="267">
        <v>39.999102017263112</v>
      </c>
    </row>
    <row r="8" spans="1:6" ht="14.4" customHeight="1" x14ac:dyDescent="0.35">
      <c r="A8" s="39" t="s">
        <v>132</v>
      </c>
      <c r="B8" s="210">
        <v>7.133975292542277</v>
      </c>
      <c r="C8" s="210">
        <v>56.881498273524841</v>
      </c>
      <c r="D8" s="210">
        <v>33.021499246362005</v>
      </c>
      <c r="E8" s="210">
        <v>2.9630271875678744</v>
      </c>
      <c r="F8" s="267">
        <v>28.030947132137236</v>
      </c>
    </row>
    <row r="9" spans="1:6" x14ac:dyDescent="0.35">
      <c r="A9" s="39" t="s">
        <v>133</v>
      </c>
      <c r="B9" s="210">
        <v>7.9892296174577995</v>
      </c>
      <c r="C9" s="210">
        <v>44.007115092287528</v>
      </c>
      <c r="D9" s="210">
        <v>39.168002312998638</v>
      </c>
      <c r="E9" s="210">
        <v>8.8356529772531704</v>
      </c>
      <c r="F9" s="267">
        <v>3.992689419493523</v>
      </c>
    </row>
    <row r="10" spans="1:6" x14ac:dyDescent="0.35">
      <c r="A10" s="39" t="s">
        <v>134</v>
      </c>
      <c r="B10" s="210">
        <v>3.4079523856496747</v>
      </c>
      <c r="C10" s="210">
        <v>21.528717371511057</v>
      </c>
      <c r="D10" s="210">
        <v>45.052626341727262</v>
      </c>
      <c r="E10" s="210">
        <v>30.010703901109302</v>
      </c>
      <c r="F10" s="267">
        <v>-50.126660485675842</v>
      </c>
    </row>
    <row r="11" spans="1:6" x14ac:dyDescent="0.35">
      <c r="A11" s="39" t="s">
        <v>135</v>
      </c>
      <c r="B11" s="210">
        <v>6.4192767844583321</v>
      </c>
      <c r="C11" s="210">
        <v>54.294874921691274</v>
      </c>
      <c r="D11" s="210">
        <v>34.707743953222007</v>
      </c>
      <c r="E11" s="210">
        <v>4.5781043406255639</v>
      </c>
      <c r="F11" s="267">
        <v>21.428303412302036</v>
      </c>
    </row>
    <row r="12" spans="1:6" ht="14.4" customHeight="1" x14ac:dyDescent="0.35">
      <c r="A12" s="39" t="s">
        <v>136</v>
      </c>
      <c r="B12" s="210">
        <v>8.8326530756364132</v>
      </c>
      <c r="C12" s="210">
        <v>66.815371554398041</v>
      </c>
      <c r="D12" s="210">
        <v>22.871820569212954</v>
      </c>
      <c r="E12" s="210">
        <v>1.4801548007491587</v>
      </c>
      <c r="F12" s="267">
        <v>51.296049260072344</v>
      </c>
    </row>
    <row r="13" spans="1:6" x14ac:dyDescent="0.35">
      <c r="A13" s="39" t="s">
        <v>137</v>
      </c>
      <c r="B13" s="210">
        <v>4.5694871134665114</v>
      </c>
      <c r="C13" s="210">
        <v>53.253075668669268</v>
      </c>
      <c r="D13" s="210">
        <v>37.843400075741741</v>
      </c>
      <c r="E13" s="210">
        <v>4.3340371421192216</v>
      </c>
      <c r="F13" s="267">
        <v>15.645125564274814</v>
      </c>
    </row>
    <row r="14" spans="1:6" ht="14.6" thickBot="1" x14ac:dyDescent="0.4">
      <c r="A14" s="40" t="s">
        <v>138</v>
      </c>
      <c r="B14" s="268">
        <v>6.3450766697782459</v>
      </c>
      <c r="C14" s="268">
        <v>59.122818068655057</v>
      </c>
      <c r="D14" s="268">
        <v>30.383766578216314</v>
      </c>
      <c r="E14" s="268">
        <v>4.1483386833473412</v>
      </c>
      <c r="F14" s="269">
        <v>30.935789476869644</v>
      </c>
    </row>
    <row r="15" spans="1:6" x14ac:dyDescent="0.35">
      <c r="A15" s="189" t="s">
        <v>231</v>
      </c>
      <c r="B15" s="270"/>
      <c r="C15" s="270"/>
      <c r="D15" s="270"/>
    </row>
    <row r="16" spans="1:6" ht="14.4" customHeight="1" x14ac:dyDescent="0.35">
      <c r="A16" s="271"/>
      <c r="B16" s="270"/>
      <c r="C16" s="270"/>
      <c r="D16" s="270"/>
    </row>
    <row r="17" spans="1:4" x14ac:dyDescent="0.35">
      <c r="A17" s="231"/>
      <c r="B17" s="270"/>
      <c r="C17" s="270"/>
      <c r="D17" s="270"/>
    </row>
    <row r="18" spans="1:4" x14ac:dyDescent="0.35">
      <c r="A18" s="231"/>
      <c r="B18" s="270"/>
      <c r="C18" s="270"/>
      <c r="D18" s="270"/>
    </row>
    <row r="24" spans="1:4" ht="14.4" customHeight="1" x14ac:dyDescent="0.35"/>
    <row r="32" spans="1:4" ht="14.4" customHeight="1" x14ac:dyDescent="0.35"/>
    <row r="36" s="184" customFormat="1" ht="14.4" customHeight="1" x14ac:dyDescent="0.35"/>
    <row r="40" s="184" customFormat="1" ht="14.4" customHeight="1" x14ac:dyDescent="0.35"/>
    <row r="44" s="184" customFormat="1" ht="14.4" customHeight="1" x14ac:dyDescent="0.35"/>
  </sheetData>
  <mergeCells count="1">
    <mergeCell ref="A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5"/>
  <sheetViews>
    <sheetView workbookViewId="0">
      <selection activeCell="H7" sqref="H7"/>
    </sheetView>
  </sheetViews>
  <sheetFormatPr baseColWidth="10" defaultColWidth="19.07421875" defaultRowHeight="14.15" x14ac:dyDescent="0.35"/>
  <cols>
    <col min="1" max="1" width="19.07421875" style="184"/>
    <col min="2" max="2" width="10.84375" style="184" bestFit="1" customWidth="1"/>
    <col min="3" max="3" width="7.07421875" style="184" bestFit="1" customWidth="1"/>
    <col min="4" max="4" width="35.3046875" style="184" bestFit="1" customWidth="1"/>
    <col min="5" max="5" width="16.3828125" style="184" bestFit="1" customWidth="1"/>
    <col min="6" max="6" width="10.84375" style="184" bestFit="1" customWidth="1"/>
    <col min="7" max="7" width="7.07421875" style="184" bestFit="1" customWidth="1"/>
    <col min="8" max="16384" width="19.07421875" style="184"/>
  </cols>
  <sheetData>
    <row r="1" spans="1:9" ht="14.6" thickBot="1" x14ac:dyDescent="0.4">
      <c r="A1" s="273" t="s">
        <v>139</v>
      </c>
      <c r="B1" s="273"/>
      <c r="C1" s="273"/>
      <c r="D1" s="273"/>
      <c r="E1" s="273"/>
      <c r="F1" s="273"/>
      <c r="G1" s="273"/>
      <c r="H1" s="273"/>
      <c r="I1" s="273"/>
    </row>
    <row r="2" spans="1:9" ht="14.6" thickBot="1" x14ac:dyDescent="0.4">
      <c r="A2" s="142" t="s">
        <v>2</v>
      </c>
      <c r="B2" s="144" t="s">
        <v>140</v>
      </c>
      <c r="C2" s="145"/>
      <c r="D2" s="145"/>
      <c r="E2" s="146"/>
      <c r="F2" s="147" t="s">
        <v>141</v>
      </c>
      <c r="G2" s="148"/>
      <c r="H2" s="148"/>
      <c r="I2" s="149"/>
    </row>
    <row r="3" spans="1:9" ht="14.6" thickBot="1" x14ac:dyDescent="0.4">
      <c r="A3" s="143"/>
      <c r="B3" s="42" t="s">
        <v>142</v>
      </c>
      <c r="C3" s="42" t="s">
        <v>125</v>
      </c>
      <c r="D3" s="42" t="s">
        <v>126</v>
      </c>
      <c r="E3" s="42" t="s">
        <v>127</v>
      </c>
      <c r="F3" s="42" t="s">
        <v>142</v>
      </c>
      <c r="G3" s="42" t="s">
        <v>125</v>
      </c>
      <c r="H3" s="42" t="s">
        <v>126</v>
      </c>
      <c r="I3" s="43" t="s">
        <v>127</v>
      </c>
    </row>
    <row r="4" spans="1:9" ht="14.6" thickBot="1" x14ac:dyDescent="0.4">
      <c r="A4" s="274" t="s">
        <v>6</v>
      </c>
      <c r="B4" s="275"/>
      <c r="C4" s="275"/>
      <c r="D4" s="275"/>
      <c r="E4" s="275"/>
      <c r="F4" s="275"/>
      <c r="G4" s="275"/>
      <c r="H4" s="275"/>
      <c r="I4" s="276"/>
    </row>
    <row r="5" spans="1:9" ht="14.6" thickBot="1" x14ac:dyDescent="0.4">
      <c r="A5" s="197" t="s">
        <v>7</v>
      </c>
      <c r="B5" s="277">
        <v>15.623597553983066</v>
      </c>
      <c r="C5" s="277">
        <v>63.686120129863525</v>
      </c>
      <c r="D5" s="277">
        <v>19.991562833620083</v>
      </c>
      <c r="E5" s="277">
        <v>0.69871948253348626</v>
      </c>
      <c r="F5" s="277">
        <v>11.630984587960274</v>
      </c>
      <c r="G5" s="277">
        <v>60.943900148668192</v>
      </c>
      <c r="H5" s="277">
        <v>26.467330313622135</v>
      </c>
      <c r="I5" s="277">
        <v>0.95778494974953954</v>
      </c>
    </row>
    <row r="6" spans="1:9" ht="14.6" thickBot="1" x14ac:dyDescent="0.4">
      <c r="A6" s="197" t="s">
        <v>8</v>
      </c>
      <c r="B6" s="277">
        <v>16.822687169748114</v>
      </c>
      <c r="C6" s="277">
        <v>65.120116398041475</v>
      </c>
      <c r="D6" s="277">
        <v>17.978610625819584</v>
      </c>
      <c r="E6" s="277">
        <v>7.8585806390651547E-2</v>
      </c>
      <c r="F6" s="277">
        <v>12.27018287123042</v>
      </c>
      <c r="G6" s="277">
        <v>40.437832705462064</v>
      </c>
      <c r="H6" s="277">
        <v>46.371987817539924</v>
      </c>
      <c r="I6" s="277">
        <v>0.91999660576736264</v>
      </c>
    </row>
    <row r="7" spans="1:9" ht="14.6" thickBot="1" x14ac:dyDescent="0.4">
      <c r="A7" s="197" t="s">
        <v>9</v>
      </c>
      <c r="B7" s="277">
        <v>11.222098849878657</v>
      </c>
      <c r="C7" s="277">
        <v>81.187267174210248</v>
      </c>
      <c r="D7" s="277">
        <v>7.5393680559726919</v>
      </c>
      <c r="E7" s="277">
        <v>5.1265919938258242E-2</v>
      </c>
      <c r="F7" s="277">
        <v>10.020627632093881</v>
      </c>
      <c r="G7" s="277">
        <v>67.771399346182307</v>
      </c>
      <c r="H7" s="277">
        <v>20.42541913546831</v>
      </c>
      <c r="I7" s="277">
        <v>1.7825538862552892</v>
      </c>
    </row>
    <row r="8" spans="1:9" ht="14.6" thickBot="1" x14ac:dyDescent="0.4">
      <c r="A8" s="197" t="s">
        <v>10</v>
      </c>
      <c r="B8" s="277">
        <v>9.6423529152105871</v>
      </c>
      <c r="C8" s="277">
        <v>73.879317371040784</v>
      </c>
      <c r="D8" s="277">
        <v>16.478329713748678</v>
      </c>
      <c r="E8" s="277">
        <v>0</v>
      </c>
      <c r="F8" s="277">
        <v>6.7153968008656113</v>
      </c>
      <c r="G8" s="277">
        <v>64.556361232815675</v>
      </c>
      <c r="H8" s="277">
        <v>27.669165866008971</v>
      </c>
      <c r="I8" s="277">
        <v>1.0590761003098252</v>
      </c>
    </row>
    <row r="9" spans="1:9" x14ac:dyDescent="0.35">
      <c r="A9" s="197" t="s">
        <v>11</v>
      </c>
      <c r="B9" s="277">
        <v>2.665496170776553</v>
      </c>
      <c r="C9" s="277">
        <v>73.265749151177275</v>
      </c>
      <c r="D9" s="277">
        <v>24.068754678046293</v>
      </c>
      <c r="E9" s="277">
        <v>0</v>
      </c>
      <c r="F9" s="277">
        <v>1.8095347430866846</v>
      </c>
      <c r="G9" s="277">
        <v>53.899683889724656</v>
      </c>
      <c r="H9" s="277">
        <v>42.477038334519413</v>
      </c>
      <c r="I9" s="277">
        <v>1.8137430326695101</v>
      </c>
    </row>
    <row r="10" spans="1:9" ht="14.6" thickBot="1" x14ac:dyDescent="0.4">
      <c r="A10" s="197" t="s">
        <v>12</v>
      </c>
      <c r="B10" s="277">
        <v>7.064631994073066</v>
      </c>
      <c r="C10" s="277">
        <v>52.412358376346404</v>
      </c>
      <c r="D10" s="277">
        <v>31.205320073413382</v>
      </c>
      <c r="E10" s="277">
        <v>9.3176895561670321</v>
      </c>
      <c r="F10" s="277">
        <v>1.1021977988657583</v>
      </c>
      <c r="G10" s="277">
        <v>55.612902254242833</v>
      </c>
      <c r="H10" s="277">
        <v>34.694784336886222</v>
      </c>
      <c r="I10" s="277">
        <v>8.5901156100050891</v>
      </c>
    </row>
    <row r="11" spans="1:9" ht="14.6" thickBot="1" x14ac:dyDescent="0.4">
      <c r="A11" s="197" t="s">
        <v>13</v>
      </c>
      <c r="B11" s="277">
        <v>1.572334553109745</v>
      </c>
      <c r="C11" s="277">
        <v>65.216190699630147</v>
      </c>
      <c r="D11" s="277">
        <v>31.810604871320038</v>
      </c>
      <c r="E11" s="277">
        <v>1.4008698759400362</v>
      </c>
      <c r="F11" s="277">
        <v>1.2710474146763659</v>
      </c>
      <c r="G11" s="277">
        <v>66.679441236107934</v>
      </c>
      <c r="H11" s="277">
        <v>30.120856486029844</v>
      </c>
      <c r="I11" s="277">
        <v>1.9286548631858358</v>
      </c>
    </row>
    <row r="12" spans="1:9" ht="14.6" thickBot="1" x14ac:dyDescent="0.4">
      <c r="A12" s="197" t="s">
        <v>14</v>
      </c>
      <c r="B12" s="277">
        <v>53.884957954676018</v>
      </c>
      <c r="C12" s="277">
        <v>26.945257156649348</v>
      </c>
      <c r="D12" s="277">
        <v>18.466760079898233</v>
      </c>
      <c r="E12" s="277">
        <v>0.70302480877630091</v>
      </c>
      <c r="F12" s="277">
        <v>36.046523016843253</v>
      </c>
      <c r="G12" s="277">
        <v>28.173106707833085</v>
      </c>
      <c r="H12" s="277">
        <v>30.894148143730465</v>
      </c>
      <c r="I12" s="277">
        <v>4.886222131592965</v>
      </c>
    </row>
    <row r="13" spans="1:9" ht="14.6" thickBot="1" x14ac:dyDescent="0.4">
      <c r="A13" s="197" t="s">
        <v>214</v>
      </c>
      <c r="B13" s="277">
        <v>14.104540808506208</v>
      </c>
      <c r="C13" s="277">
        <v>43.790649328296702</v>
      </c>
      <c r="D13" s="277">
        <v>41.258023911205854</v>
      </c>
      <c r="E13" s="277">
        <v>0.84678595199170514</v>
      </c>
      <c r="F13" s="277">
        <v>12.547166651049787</v>
      </c>
      <c r="G13" s="277">
        <v>22.991986208702336</v>
      </c>
      <c r="H13" s="277">
        <v>63.650450163095087</v>
      </c>
      <c r="I13" s="277">
        <v>0.81039697715297043</v>
      </c>
    </row>
    <row r="14" spans="1:9" ht="14.6" thickBot="1" x14ac:dyDescent="0.4">
      <c r="A14" s="197" t="s">
        <v>31</v>
      </c>
      <c r="B14" s="277">
        <v>0</v>
      </c>
      <c r="C14" s="277">
        <v>46.71511590579852</v>
      </c>
      <c r="D14" s="277">
        <v>50.399793174872784</v>
      </c>
      <c r="E14" s="277">
        <v>2.8850909193286318</v>
      </c>
      <c r="F14" s="277">
        <v>0</v>
      </c>
      <c r="G14" s="277">
        <v>18.041615265531309</v>
      </c>
      <c r="H14" s="277">
        <v>57.223173189893231</v>
      </c>
      <c r="I14" s="277">
        <v>24.73521154457541</v>
      </c>
    </row>
    <row r="15" spans="1:9" ht="14.6" thickBot="1" x14ac:dyDescent="0.4">
      <c r="A15" s="197" t="s">
        <v>215</v>
      </c>
      <c r="B15" s="277">
        <v>29.371266451058837</v>
      </c>
      <c r="C15" s="277">
        <v>48.74513626258382</v>
      </c>
      <c r="D15" s="277">
        <v>19.652196051862685</v>
      </c>
      <c r="E15" s="277">
        <v>2.2314012344946876</v>
      </c>
      <c r="F15" s="277">
        <v>8.4236439111605126</v>
      </c>
      <c r="G15" s="277">
        <v>67.418342572304624</v>
      </c>
      <c r="H15" s="277">
        <v>21.087111675865572</v>
      </c>
      <c r="I15" s="277">
        <v>3.0709018406693942</v>
      </c>
    </row>
    <row r="16" spans="1:9" ht="14.6" thickBot="1" x14ac:dyDescent="0.4">
      <c r="A16" s="197" t="s">
        <v>216</v>
      </c>
      <c r="B16" s="277">
        <v>2.9848746838071674</v>
      </c>
      <c r="C16" s="277">
        <v>78.991101369681544</v>
      </c>
      <c r="D16" s="277">
        <v>16.601075362706286</v>
      </c>
      <c r="E16" s="277">
        <v>1.4229485838051168</v>
      </c>
      <c r="F16" s="277">
        <v>1.0618963648918687</v>
      </c>
      <c r="G16" s="277">
        <v>59.37743036397076</v>
      </c>
      <c r="H16" s="277">
        <v>38.431608618983681</v>
      </c>
      <c r="I16" s="277">
        <v>1.1290646521538372</v>
      </c>
    </row>
    <row r="17" spans="1:9" ht="14.6" thickBot="1" x14ac:dyDescent="0.4">
      <c r="A17" s="197" t="s">
        <v>217</v>
      </c>
      <c r="B17" s="277">
        <v>0.30521018565219266</v>
      </c>
      <c r="C17" s="277">
        <v>86.42514391334592</v>
      </c>
      <c r="D17" s="277">
        <v>12.293879215800144</v>
      </c>
      <c r="E17" s="277">
        <v>0.97576668520172904</v>
      </c>
      <c r="F17" s="277">
        <v>0</v>
      </c>
      <c r="G17" s="277">
        <v>72.082852384049303</v>
      </c>
      <c r="H17" s="277">
        <v>25.453957156148221</v>
      </c>
      <c r="I17" s="277">
        <v>2.4631904598024423</v>
      </c>
    </row>
    <row r="18" spans="1:9" ht="14.6" thickBot="1" x14ac:dyDescent="0.4">
      <c r="A18" s="197" t="s">
        <v>229</v>
      </c>
      <c r="B18" s="277">
        <v>20.936043118622067</v>
      </c>
      <c r="C18" s="277">
        <v>20.320386831673225</v>
      </c>
      <c r="D18" s="277">
        <v>49.50622510096877</v>
      </c>
      <c r="E18" s="277">
        <v>9.2373449487360073</v>
      </c>
      <c r="F18" s="277">
        <v>8.2071404954107461</v>
      </c>
      <c r="G18" s="277">
        <v>29.325419980997346</v>
      </c>
      <c r="H18" s="277">
        <v>54.211096213038346</v>
      </c>
      <c r="I18" s="277">
        <v>8.2563433105536284</v>
      </c>
    </row>
    <row r="19" spans="1:9" ht="14.6" thickBot="1" x14ac:dyDescent="0.4">
      <c r="A19" s="197" t="s">
        <v>219</v>
      </c>
      <c r="B19" s="277">
        <v>16.52510550554906</v>
      </c>
      <c r="C19" s="277">
        <v>67.765427284043597</v>
      </c>
      <c r="D19" s="277">
        <v>15.106747259331406</v>
      </c>
      <c r="E19" s="277">
        <v>0.60271995107585596</v>
      </c>
      <c r="F19" s="277">
        <v>13.631968709199111</v>
      </c>
      <c r="G19" s="277">
        <v>55.873001072838534</v>
      </c>
      <c r="H19" s="277">
        <v>28.94347132655432</v>
      </c>
      <c r="I19" s="277">
        <v>1.5515588914080007</v>
      </c>
    </row>
    <row r="20" spans="1:9" ht="14.6" thickBot="1" x14ac:dyDescent="0.4">
      <c r="A20" s="197" t="s">
        <v>220</v>
      </c>
      <c r="B20" s="277">
        <v>11.206242287271111</v>
      </c>
      <c r="C20" s="277">
        <v>59.85376914320095</v>
      </c>
      <c r="D20" s="277">
        <v>24.455061746763903</v>
      </c>
      <c r="E20" s="277">
        <v>4.4849268227639554</v>
      </c>
      <c r="F20" s="277">
        <v>6.0518251881396061</v>
      </c>
      <c r="G20" s="277">
        <v>56.727313547014838</v>
      </c>
      <c r="H20" s="277">
        <v>32.343490761368606</v>
      </c>
      <c r="I20" s="277">
        <v>4.8773705034768877</v>
      </c>
    </row>
    <row r="21" spans="1:9" ht="14.6" thickBot="1" x14ac:dyDescent="0.4">
      <c r="A21" s="197" t="s">
        <v>221</v>
      </c>
      <c r="B21" s="277">
        <v>7.3060027734105999</v>
      </c>
      <c r="C21" s="277">
        <v>80.324330413713184</v>
      </c>
      <c r="D21" s="277">
        <v>11.274157958839995</v>
      </c>
      <c r="E21" s="277">
        <v>1.0955088540361888</v>
      </c>
      <c r="F21" s="277">
        <v>10.353948082285976</v>
      </c>
      <c r="G21" s="277">
        <v>72.232788893696295</v>
      </c>
      <c r="H21" s="277">
        <v>16.150773224442318</v>
      </c>
      <c r="I21" s="277">
        <v>1.2624897995753983</v>
      </c>
    </row>
    <row r="22" spans="1:9" ht="14.6" thickBot="1" x14ac:dyDescent="0.4">
      <c r="A22" s="197" t="s">
        <v>222</v>
      </c>
      <c r="B22" s="277">
        <v>2.35012463608011</v>
      </c>
      <c r="C22" s="277">
        <v>80.709034127085687</v>
      </c>
      <c r="D22" s="277">
        <v>16.695539236901897</v>
      </c>
      <c r="E22" s="277">
        <v>0.24530199993229937</v>
      </c>
      <c r="F22" s="277">
        <v>2.8299459785027188</v>
      </c>
      <c r="G22" s="277">
        <v>68.84909666434308</v>
      </c>
      <c r="H22" s="277">
        <v>28.320957357154192</v>
      </c>
      <c r="I22" s="277">
        <v>0</v>
      </c>
    </row>
    <row r="23" spans="1:9" ht="14.6" thickBot="1" x14ac:dyDescent="0.4">
      <c r="A23" s="197" t="s">
        <v>223</v>
      </c>
      <c r="B23" s="277">
        <v>6.2686268290292748</v>
      </c>
      <c r="C23" s="277">
        <v>72.835436505020354</v>
      </c>
      <c r="D23" s="277">
        <v>20.136233117553314</v>
      </c>
      <c r="E23" s="277">
        <v>0.75970354839688414</v>
      </c>
      <c r="F23" s="277">
        <v>1.8767932870210762</v>
      </c>
      <c r="G23" s="277">
        <v>76.359592102687728</v>
      </c>
      <c r="H23" s="277">
        <v>20.148242425769354</v>
      </c>
      <c r="I23" s="277">
        <v>1.6153721845217028</v>
      </c>
    </row>
    <row r="24" spans="1:9" ht="14.6" thickBot="1" x14ac:dyDescent="0.4">
      <c r="A24" s="197" t="s">
        <v>15</v>
      </c>
      <c r="B24" s="277">
        <v>10.049098252548658</v>
      </c>
      <c r="C24" s="277">
        <v>64.853999946973502</v>
      </c>
      <c r="D24" s="277">
        <v>22.361649706940518</v>
      </c>
      <c r="E24" s="277">
        <v>2.7352520935372735</v>
      </c>
      <c r="F24" s="277">
        <v>6.0026552406150859</v>
      </c>
      <c r="G24" s="277">
        <v>51.384388312844521</v>
      </c>
      <c r="H24" s="277">
        <v>39.146804806483843</v>
      </c>
      <c r="I24" s="277">
        <v>3.4661516400564274</v>
      </c>
    </row>
    <row r="25" spans="1:9" ht="14.6" thickBot="1" x14ac:dyDescent="0.4">
      <c r="A25" s="278" t="s">
        <v>16</v>
      </c>
      <c r="B25" s="275"/>
      <c r="C25" s="275"/>
      <c r="D25" s="275"/>
      <c r="E25" s="275"/>
      <c r="F25" s="275"/>
      <c r="G25" s="275"/>
      <c r="H25" s="275"/>
      <c r="I25" s="276"/>
    </row>
    <row r="26" spans="1:9" ht="14.6" thickBot="1" x14ac:dyDescent="0.4">
      <c r="A26" s="28" t="s">
        <v>17</v>
      </c>
      <c r="B26" s="277">
        <v>10.418258985771175</v>
      </c>
      <c r="C26" s="277">
        <v>64.646588591281287</v>
      </c>
      <c r="D26" s="277">
        <v>22.848063372268076</v>
      </c>
      <c r="E26" s="277">
        <v>2.0870890506796793</v>
      </c>
      <c r="F26" s="277">
        <v>6.6951083216002445</v>
      </c>
      <c r="G26" s="277">
        <v>51.537883384943981</v>
      </c>
      <c r="H26" s="277">
        <v>37.014760847256092</v>
      </c>
      <c r="I26" s="277">
        <v>4.7522474461998447</v>
      </c>
    </row>
    <row r="27" spans="1:9" ht="14.6" thickBot="1" x14ac:dyDescent="0.4">
      <c r="A27" s="30" t="s">
        <v>38</v>
      </c>
      <c r="B27" s="277">
        <v>10.049098252548658</v>
      </c>
      <c r="C27" s="277">
        <v>64.853999946973502</v>
      </c>
      <c r="D27" s="277">
        <v>22.361649706940518</v>
      </c>
      <c r="E27" s="277">
        <v>2.7352520935372735</v>
      </c>
      <c r="F27" s="277">
        <v>6.0026552406150859</v>
      </c>
      <c r="G27" s="277">
        <v>51.384388312844521</v>
      </c>
      <c r="H27" s="277">
        <v>39.146804806483843</v>
      </c>
      <c r="I27" s="277">
        <v>3.4661516400564274</v>
      </c>
    </row>
    <row r="28" spans="1:9" ht="14.6" thickBot="1" x14ac:dyDescent="0.4">
      <c r="A28" s="30" t="s">
        <v>39</v>
      </c>
      <c r="B28" s="277">
        <v>10.768624678264251</v>
      </c>
      <c r="C28" s="277">
        <v>64.449737147646374</v>
      </c>
      <c r="D28" s="277">
        <v>23.309712310937574</v>
      </c>
      <c r="E28" s="277">
        <v>1.4719258631518493</v>
      </c>
      <c r="F28" s="277">
        <v>7.3523066133051787</v>
      </c>
      <c r="G28" s="277">
        <v>51.683563578936756</v>
      </c>
      <c r="H28" s="277">
        <v>34.99126541295032</v>
      </c>
      <c r="I28" s="277">
        <v>5.9728643948078783</v>
      </c>
    </row>
    <row r="29" spans="1:9" ht="14.6" thickBot="1" x14ac:dyDescent="0.4">
      <c r="A29" s="28" t="s">
        <v>20</v>
      </c>
      <c r="B29" s="277">
        <v>10.945740169858219</v>
      </c>
      <c r="C29" s="277">
        <v>67.57550532079641</v>
      </c>
      <c r="D29" s="277">
        <v>19.770732194409767</v>
      </c>
      <c r="E29" s="277">
        <v>1.7080223149359679</v>
      </c>
      <c r="F29" s="277">
        <v>7.3515168172392213</v>
      </c>
      <c r="G29" s="277">
        <v>59.530269329955885</v>
      </c>
      <c r="H29" s="277">
        <v>31.042083444563239</v>
      </c>
      <c r="I29" s="277">
        <v>2.0761304082424434</v>
      </c>
    </row>
    <row r="30" spans="1:9" ht="14.6" thickBot="1" x14ac:dyDescent="0.4">
      <c r="A30" s="279" t="s">
        <v>143</v>
      </c>
      <c r="B30" s="280"/>
      <c r="C30" s="280"/>
      <c r="D30" s="280"/>
      <c r="E30" s="275"/>
      <c r="F30" s="275"/>
      <c r="G30" s="275"/>
      <c r="H30" s="275"/>
      <c r="I30" s="276"/>
    </row>
    <row r="31" spans="1:9" ht="14.6" thickBot="1" x14ac:dyDescent="0.4">
      <c r="A31" s="281" t="s">
        <v>3</v>
      </c>
      <c r="B31" s="277">
        <v>10.94904429263493</v>
      </c>
      <c r="C31" s="277">
        <v>67.275521885683972</v>
      </c>
      <c r="D31" s="277">
        <v>20.124490224827749</v>
      </c>
      <c r="E31" s="277">
        <v>1.6509435968509905</v>
      </c>
      <c r="F31" s="277">
        <v>7.2891517495992071</v>
      </c>
      <c r="G31" s="277">
        <v>56.993941933134451</v>
      </c>
      <c r="H31" s="277">
        <v>32.925833060938828</v>
      </c>
      <c r="I31" s="277">
        <v>2.7910732563255842</v>
      </c>
    </row>
    <row r="32" spans="1:9" ht="14.6" thickBot="1" x14ac:dyDescent="0.4">
      <c r="A32" s="281" t="s">
        <v>4</v>
      </c>
      <c r="B32" s="277">
        <v>9.2748032345454323</v>
      </c>
      <c r="C32" s="277">
        <v>60.971239845239822</v>
      </c>
      <c r="D32" s="277">
        <v>26.385643954061035</v>
      </c>
      <c r="E32" s="277">
        <v>3.3683129661537201</v>
      </c>
      <c r="F32" s="277">
        <v>5.8305492606210718</v>
      </c>
      <c r="G32" s="277">
        <v>55.937012261676124</v>
      </c>
      <c r="H32" s="277">
        <v>33.825060552120981</v>
      </c>
      <c r="I32" s="277">
        <v>4.4073779255818257</v>
      </c>
    </row>
    <row r="33" spans="1:9" ht="14.6" thickBot="1" x14ac:dyDescent="0.4">
      <c r="A33" s="282" t="s">
        <v>5</v>
      </c>
      <c r="B33" s="283">
        <v>10.770926678263052</v>
      </c>
      <c r="C33" s="283">
        <v>66.604827739254929</v>
      </c>
      <c r="D33" s="283">
        <v>20.790596076238334</v>
      </c>
      <c r="E33" s="283">
        <v>1.8336495062403451</v>
      </c>
      <c r="F33" s="283">
        <v>7.133975292542277</v>
      </c>
      <c r="G33" s="283">
        <v>56.881498273524841</v>
      </c>
      <c r="H33" s="283">
        <v>33.021499246362005</v>
      </c>
      <c r="I33" s="283">
        <v>2.9630271875678744</v>
      </c>
    </row>
    <row r="34" spans="1:9" x14ac:dyDescent="0.35">
      <c r="A34" s="189"/>
    </row>
    <row r="35" spans="1:9" x14ac:dyDescent="0.35">
      <c r="D35" s="189" t="s">
        <v>231</v>
      </c>
    </row>
  </sheetData>
  <mergeCells count="5">
    <mergeCell ref="A30:D30"/>
    <mergeCell ref="A1:I1"/>
    <mergeCell ref="A2:A3"/>
    <mergeCell ref="B2:E2"/>
    <mergeCell ref="F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5"/>
  <sheetViews>
    <sheetView workbookViewId="0">
      <selection activeCell="D10" sqref="D10"/>
    </sheetView>
  </sheetViews>
  <sheetFormatPr baseColWidth="10" defaultColWidth="19.07421875" defaultRowHeight="14.15" x14ac:dyDescent="0.35"/>
  <cols>
    <col min="1" max="16384" width="19.07421875" style="184"/>
  </cols>
  <sheetData>
    <row r="1" spans="1:9" ht="14.6" thickBot="1" x14ac:dyDescent="0.4">
      <c r="A1" s="273" t="s">
        <v>144</v>
      </c>
      <c r="B1" s="273"/>
      <c r="C1" s="273"/>
      <c r="D1" s="273"/>
      <c r="E1" s="273"/>
      <c r="F1" s="273"/>
      <c r="G1" s="273"/>
      <c r="H1" s="273"/>
      <c r="I1" s="273"/>
    </row>
    <row r="2" spans="1:9" ht="14.6" thickBot="1" x14ac:dyDescent="0.4">
      <c r="A2" s="142" t="s">
        <v>2</v>
      </c>
      <c r="B2" s="144" t="s">
        <v>145</v>
      </c>
      <c r="C2" s="145"/>
      <c r="D2" s="145"/>
      <c r="E2" s="146"/>
      <c r="F2" s="147" t="s">
        <v>146</v>
      </c>
      <c r="G2" s="148"/>
      <c r="H2" s="148"/>
      <c r="I2" s="149"/>
    </row>
    <row r="3" spans="1:9" ht="14.6" thickBot="1" x14ac:dyDescent="0.4">
      <c r="A3" s="143"/>
      <c r="B3" s="42" t="s">
        <v>142</v>
      </c>
      <c r="C3" s="42" t="s">
        <v>125</v>
      </c>
      <c r="D3" s="42" t="s">
        <v>126</v>
      </c>
      <c r="E3" s="42" t="s">
        <v>127</v>
      </c>
      <c r="F3" s="42" t="s">
        <v>142</v>
      </c>
      <c r="G3" s="42" t="s">
        <v>125</v>
      </c>
      <c r="H3" s="42" t="s">
        <v>126</v>
      </c>
      <c r="I3" s="43" t="s">
        <v>127</v>
      </c>
    </row>
    <row r="4" spans="1:9" ht="14.6" thickBot="1" x14ac:dyDescent="0.4">
      <c r="A4" s="284" t="s">
        <v>6</v>
      </c>
      <c r="B4" s="285"/>
      <c r="C4" s="285"/>
      <c r="D4" s="285"/>
      <c r="E4" s="285"/>
      <c r="F4" s="285"/>
      <c r="G4" s="285"/>
      <c r="H4" s="285"/>
      <c r="I4" s="286"/>
    </row>
    <row r="5" spans="1:9" ht="14.6" thickBot="1" x14ac:dyDescent="0.4">
      <c r="A5" s="197" t="s">
        <v>7</v>
      </c>
      <c r="B5" s="287">
        <v>18.175533088026295</v>
      </c>
      <c r="C5" s="287">
        <v>48.275387187628077</v>
      </c>
      <c r="D5" s="287">
        <v>29.782946098801133</v>
      </c>
      <c r="E5" s="287">
        <v>3.7661336255446534</v>
      </c>
      <c r="F5" s="287">
        <v>12.442171588323472</v>
      </c>
      <c r="G5" s="287">
        <v>20.772099826123494</v>
      </c>
      <c r="H5" s="287">
        <v>39.306531756286404</v>
      </c>
      <c r="I5" s="287">
        <v>27.479196829266762</v>
      </c>
    </row>
    <row r="6" spans="1:9" ht="14.6" thickBot="1" x14ac:dyDescent="0.4">
      <c r="A6" s="197" t="s">
        <v>8</v>
      </c>
      <c r="B6" s="287">
        <v>11.360937898830056</v>
      </c>
      <c r="C6" s="287">
        <v>28.85372525023363</v>
      </c>
      <c r="D6" s="287">
        <v>48.628868317547926</v>
      </c>
      <c r="E6" s="287">
        <v>11.156468533388196</v>
      </c>
      <c r="F6" s="287">
        <v>10.355220920205708</v>
      </c>
      <c r="G6" s="287">
        <v>7.3291146880564026</v>
      </c>
      <c r="H6" s="287">
        <v>37.751030996204065</v>
      </c>
      <c r="I6" s="287">
        <v>44.564633395533598</v>
      </c>
    </row>
    <row r="7" spans="1:9" ht="14.6" thickBot="1" x14ac:dyDescent="0.4">
      <c r="A7" s="197" t="s">
        <v>9</v>
      </c>
      <c r="B7" s="287">
        <v>6.0340167664586195</v>
      </c>
      <c r="C7" s="287">
        <v>52.598331435643139</v>
      </c>
      <c r="D7" s="287">
        <v>28.814560824254578</v>
      </c>
      <c r="E7" s="287">
        <v>12.553090973643419</v>
      </c>
      <c r="F7" s="287">
        <v>4.4746241289644937</v>
      </c>
      <c r="G7" s="287">
        <v>30.298225704764647</v>
      </c>
      <c r="H7" s="287">
        <v>34.906759167950355</v>
      </c>
      <c r="I7" s="287">
        <v>30.320390998320235</v>
      </c>
    </row>
    <row r="8" spans="1:9" ht="14.6" thickBot="1" x14ac:dyDescent="0.4">
      <c r="A8" s="197" t="s">
        <v>10</v>
      </c>
      <c r="B8" s="287">
        <v>4.9099029339225613</v>
      </c>
      <c r="C8" s="287">
        <v>49.698971594702343</v>
      </c>
      <c r="D8" s="287">
        <v>38.461396433580873</v>
      </c>
      <c r="E8" s="287">
        <v>6.9297290377942744</v>
      </c>
      <c r="F8" s="287">
        <v>1.2333353182685172</v>
      </c>
      <c r="G8" s="287">
        <v>25.770735062127969</v>
      </c>
      <c r="H8" s="287">
        <v>42.315135045876993</v>
      </c>
      <c r="I8" s="287">
        <v>30.680794573726523</v>
      </c>
    </row>
    <row r="9" spans="1:9" ht="14.6" thickBot="1" x14ac:dyDescent="0.4">
      <c r="A9" s="197" t="s">
        <v>11</v>
      </c>
      <c r="B9" s="287">
        <v>1.8834313283836019</v>
      </c>
      <c r="C9" s="287">
        <v>42.824951173887669</v>
      </c>
      <c r="D9" s="287">
        <v>50.911437830048115</v>
      </c>
      <c r="E9" s="287">
        <v>4.3801796676808378</v>
      </c>
      <c r="F9" s="287">
        <v>0.79641875180376798</v>
      </c>
      <c r="G9" s="287">
        <v>10.642408922682714</v>
      </c>
      <c r="H9" s="287">
        <v>52.477134852202603</v>
      </c>
      <c r="I9" s="287">
        <v>36.084037473311149</v>
      </c>
    </row>
    <row r="10" spans="1:9" ht="14.6" thickBot="1" x14ac:dyDescent="0.4">
      <c r="A10" s="197" t="s">
        <v>12</v>
      </c>
      <c r="B10" s="287">
        <v>0.7611188951646477</v>
      </c>
      <c r="C10" s="287">
        <v>30.623526839088754</v>
      </c>
      <c r="D10" s="287">
        <v>52.726367183106085</v>
      </c>
      <c r="E10" s="287">
        <v>15.88898708264038</v>
      </c>
      <c r="F10" s="287">
        <v>0.27970030128632173</v>
      </c>
      <c r="G10" s="287">
        <v>18.281263374886379</v>
      </c>
      <c r="H10" s="287">
        <v>39.999904511350969</v>
      </c>
      <c r="I10" s="287">
        <v>41.439131812476212</v>
      </c>
    </row>
    <row r="11" spans="1:9" ht="14.6" thickBot="1" x14ac:dyDescent="0.4">
      <c r="A11" s="197" t="s">
        <v>13</v>
      </c>
      <c r="B11" s="287">
        <v>0.73953719236277315</v>
      </c>
      <c r="C11" s="287">
        <v>39.371011192929821</v>
      </c>
      <c r="D11" s="287">
        <v>53.319502870994363</v>
      </c>
      <c r="E11" s="287">
        <v>6.5699487437129154</v>
      </c>
      <c r="F11" s="287">
        <v>0.57433063041803689</v>
      </c>
      <c r="G11" s="287">
        <v>15.601402806792256</v>
      </c>
      <c r="H11" s="287">
        <v>53.596469137827995</v>
      </c>
      <c r="I11" s="287">
        <v>30.227797424961594</v>
      </c>
    </row>
    <row r="12" spans="1:9" ht="14.6" thickBot="1" x14ac:dyDescent="0.4">
      <c r="A12" s="197" t="s">
        <v>14</v>
      </c>
      <c r="B12" s="287">
        <v>35.973139348309317</v>
      </c>
      <c r="C12" s="287">
        <v>15.004303365678053</v>
      </c>
      <c r="D12" s="287">
        <v>22.937488352725154</v>
      </c>
      <c r="E12" s="287">
        <v>26.085068933287253</v>
      </c>
      <c r="F12" s="287">
        <v>33.901724180336714</v>
      </c>
      <c r="G12" s="287">
        <v>17.996817014214159</v>
      </c>
      <c r="H12" s="287">
        <v>20.533137297169588</v>
      </c>
      <c r="I12" s="287">
        <v>27.568321508279325</v>
      </c>
    </row>
    <row r="13" spans="1:9" ht="14.6" thickBot="1" x14ac:dyDescent="0.4">
      <c r="A13" s="197" t="s">
        <v>214</v>
      </c>
      <c r="B13" s="287">
        <v>15.51975303668989</v>
      </c>
      <c r="C13" s="287">
        <v>23.465229513534293</v>
      </c>
      <c r="D13" s="287">
        <v>60.67643113542961</v>
      </c>
      <c r="E13" s="287">
        <v>0.33858631434652608</v>
      </c>
      <c r="F13" s="287">
        <v>11.827880607877216</v>
      </c>
      <c r="G13" s="287">
        <v>22.888352837841349</v>
      </c>
      <c r="H13" s="287">
        <v>62.284595069736291</v>
      </c>
      <c r="I13" s="287">
        <v>2.9991714845453994</v>
      </c>
    </row>
    <row r="14" spans="1:9" ht="14.6" thickBot="1" x14ac:dyDescent="0.4">
      <c r="A14" s="197" t="s">
        <v>31</v>
      </c>
      <c r="B14" s="287">
        <v>0</v>
      </c>
      <c r="C14" s="287">
        <v>3.8683228622327079</v>
      </c>
      <c r="D14" s="287">
        <v>65.312119408768453</v>
      </c>
      <c r="E14" s="287">
        <v>30.81955772899876</v>
      </c>
      <c r="F14" s="287">
        <v>0</v>
      </c>
      <c r="G14" s="287">
        <v>0</v>
      </c>
      <c r="H14" s="287">
        <v>29.914262633698343</v>
      </c>
      <c r="I14" s="287">
        <v>70.085737366301558</v>
      </c>
    </row>
    <row r="15" spans="1:9" ht="14.6" thickBot="1" x14ac:dyDescent="0.4">
      <c r="A15" s="197" t="s">
        <v>215</v>
      </c>
      <c r="B15" s="287">
        <v>11.282302232639481</v>
      </c>
      <c r="C15" s="287">
        <v>37.725011308817606</v>
      </c>
      <c r="D15" s="287">
        <v>27.228875892280239</v>
      </c>
      <c r="E15" s="287">
        <v>23.763810566262656</v>
      </c>
      <c r="F15" s="287">
        <v>2.3826566846031207</v>
      </c>
      <c r="G15" s="287">
        <v>14.796902145213567</v>
      </c>
      <c r="H15" s="287">
        <v>31.337901585846662</v>
      </c>
      <c r="I15" s="287">
        <v>51.482539584336649</v>
      </c>
    </row>
    <row r="16" spans="1:9" ht="14.6" thickBot="1" x14ac:dyDescent="0.4">
      <c r="A16" s="197" t="s">
        <v>216</v>
      </c>
      <c r="B16" s="287">
        <v>2.0436923714059065</v>
      </c>
      <c r="C16" s="287">
        <v>25.529364546387733</v>
      </c>
      <c r="D16" s="287">
        <v>58.454529699645164</v>
      </c>
      <c r="E16" s="287">
        <v>13.972413382561303</v>
      </c>
      <c r="F16" s="287">
        <v>0.92943423669171221</v>
      </c>
      <c r="G16" s="287">
        <v>20.575480166420213</v>
      </c>
      <c r="H16" s="287">
        <v>52.68325505577868</v>
      </c>
      <c r="I16" s="287">
        <v>25.811830541109515</v>
      </c>
    </row>
    <row r="17" spans="1:9" ht="14.6" thickBot="1" x14ac:dyDescent="0.4">
      <c r="A17" s="197" t="s">
        <v>217</v>
      </c>
      <c r="B17" s="287">
        <v>1.066766990429272</v>
      </c>
      <c r="C17" s="287">
        <v>64.080301565189728</v>
      </c>
      <c r="D17" s="287">
        <v>32.255384953698687</v>
      </c>
      <c r="E17" s="287">
        <v>2.5975464906822485</v>
      </c>
      <c r="F17" s="287">
        <v>0</v>
      </c>
      <c r="G17" s="287">
        <v>8.6434308244542013</v>
      </c>
      <c r="H17" s="287">
        <v>57.474109133465745</v>
      </c>
      <c r="I17" s="287">
        <v>33.882460042079991</v>
      </c>
    </row>
    <row r="18" spans="1:9" ht="14.6" thickBot="1" x14ac:dyDescent="0.4">
      <c r="A18" s="197" t="s">
        <v>229</v>
      </c>
      <c r="B18" s="287">
        <v>12.466147832025518</v>
      </c>
      <c r="C18" s="287">
        <v>19.906424057736359</v>
      </c>
      <c r="D18" s="287">
        <v>31.197625088005299</v>
      </c>
      <c r="E18" s="287">
        <v>36.429803022232917</v>
      </c>
      <c r="F18" s="287">
        <v>6.4714426321294924</v>
      </c>
      <c r="G18" s="287">
        <v>7.0430912714628775</v>
      </c>
      <c r="H18" s="287">
        <v>44.506895937187508</v>
      </c>
      <c r="I18" s="287">
        <v>41.978570159220183</v>
      </c>
    </row>
    <row r="19" spans="1:9" ht="14.6" thickBot="1" x14ac:dyDescent="0.4">
      <c r="A19" s="197" t="s">
        <v>219</v>
      </c>
      <c r="B19" s="287">
        <v>15.47590537388229</v>
      </c>
      <c r="C19" s="287">
        <v>40.662598265507924</v>
      </c>
      <c r="D19" s="287">
        <v>35.276991209368838</v>
      </c>
      <c r="E19" s="287">
        <v>8.5845051512408794</v>
      </c>
      <c r="F19" s="287">
        <v>1.743707482380118</v>
      </c>
      <c r="G19" s="287">
        <v>38.779209642099872</v>
      </c>
      <c r="H19" s="287">
        <v>36.395477515643378</v>
      </c>
      <c r="I19" s="287">
        <v>23.081605359876512</v>
      </c>
    </row>
    <row r="20" spans="1:9" ht="14.6" thickBot="1" x14ac:dyDescent="0.4">
      <c r="A20" s="197" t="s">
        <v>220</v>
      </c>
      <c r="B20" s="287">
        <v>9.9819681811989085</v>
      </c>
      <c r="C20" s="287">
        <v>59.157730737415605</v>
      </c>
      <c r="D20" s="287">
        <v>26.55048679216787</v>
      </c>
      <c r="E20" s="287">
        <v>4.3098142892175693</v>
      </c>
      <c r="F20" s="287">
        <v>4.1093545329349883</v>
      </c>
      <c r="G20" s="287">
        <v>41.541153359806479</v>
      </c>
      <c r="H20" s="287">
        <v>40.980093167109814</v>
      </c>
      <c r="I20" s="287">
        <v>13.369398940148599</v>
      </c>
    </row>
    <row r="21" spans="1:9" ht="14.6" thickBot="1" x14ac:dyDescent="0.4">
      <c r="A21" s="197" t="s">
        <v>221</v>
      </c>
      <c r="B21" s="287">
        <v>3.2778853549090714</v>
      </c>
      <c r="C21" s="287">
        <v>50.935755570083799</v>
      </c>
      <c r="D21" s="287">
        <v>42.510853902881749</v>
      </c>
      <c r="E21" s="287">
        <v>3.2755051721253614</v>
      </c>
      <c r="F21" s="287">
        <v>0.47681889594824201</v>
      </c>
      <c r="G21" s="287">
        <v>28.182423704937726</v>
      </c>
      <c r="H21" s="287">
        <v>52.631805894095983</v>
      </c>
      <c r="I21" s="287">
        <v>18.708951505018064</v>
      </c>
    </row>
    <row r="22" spans="1:9" ht="14.6" thickBot="1" x14ac:dyDescent="0.4">
      <c r="A22" s="197" t="s">
        <v>222</v>
      </c>
      <c r="B22" s="287">
        <v>0.5968758600945524</v>
      </c>
      <c r="C22" s="287">
        <v>33.889012206735067</v>
      </c>
      <c r="D22" s="287">
        <v>58.461863478224259</v>
      </c>
      <c r="E22" s="287">
        <v>7.0522484549460795</v>
      </c>
      <c r="F22" s="287">
        <v>0</v>
      </c>
      <c r="G22" s="287">
        <v>8.1710524592981972</v>
      </c>
      <c r="H22" s="287">
        <v>60.969336805269393</v>
      </c>
      <c r="I22" s="287">
        <v>30.859610735432362</v>
      </c>
    </row>
    <row r="23" spans="1:9" ht="14.6" thickBot="1" x14ac:dyDescent="0.4">
      <c r="A23" s="197" t="s">
        <v>223</v>
      </c>
      <c r="B23" s="287">
        <v>3.4126785316492922</v>
      </c>
      <c r="C23" s="287">
        <v>67.237501468786661</v>
      </c>
      <c r="D23" s="287">
        <v>18.961801330568687</v>
      </c>
      <c r="E23" s="287">
        <v>10.388018668995146</v>
      </c>
      <c r="F23" s="287">
        <v>7.5615567628693162E-2</v>
      </c>
      <c r="G23" s="287">
        <v>44.495395784734193</v>
      </c>
      <c r="H23" s="287">
        <v>42.607490785278145</v>
      </c>
      <c r="I23" s="287">
        <v>12.821497862358655</v>
      </c>
    </row>
    <row r="24" spans="1:9" ht="14.6" thickBot="1" x14ac:dyDescent="0.4">
      <c r="A24" s="197" t="s">
        <v>15</v>
      </c>
      <c r="B24" s="287">
        <v>9.5169879637139303</v>
      </c>
      <c r="C24" s="287">
        <v>49.837033424750864</v>
      </c>
      <c r="D24" s="287">
        <v>36.517254284649574</v>
      </c>
      <c r="E24" s="287">
        <v>4.1287243268855249</v>
      </c>
      <c r="F24" s="287">
        <v>0.55018455305409875</v>
      </c>
      <c r="G24" s="287">
        <v>15.671407907638047</v>
      </c>
      <c r="H24" s="287">
        <v>60.263488628192164</v>
      </c>
      <c r="I24" s="287">
        <v>23.514918911115476</v>
      </c>
    </row>
    <row r="25" spans="1:9" ht="14.6" thickBot="1" x14ac:dyDescent="0.4">
      <c r="A25" s="284" t="s">
        <v>16</v>
      </c>
      <c r="B25" s="285"/>
      <c r="C25" s="285"/>
      <c r="D25" s="285"/>
      <c r="E25" s="285"/>
      <c r="F25" s="285"/>
      <c r="G25" s="285"/>
      <c r="H25" s="285"/>
      <c r="I25" s="286"/>
    </row>
    <row r="26" spans="1:9" ht="14.6" thickBot="1" x14ac:dyDescent="0.4">
      <c r="A26" s="28" t="s">
        <v>17</v>
      </c>
      <c r="B26" s="277">
        <v>8.5680588475264834</v>
      </c>
      <c r="C26" s="277">
        <v>45.057672786473198</v>
      </c>
      <c r="D26" s="277">
        <v>38.900846834709377</v>
      </c>
      <c r="E26" s="277">
        <v>7.4734215312910788</v>
      </c>
      <c r="F26" s="277">
        <v>2.474144584781226</v>
      </c>
      <c r="G26" s="277">
        <v>19.650564262238291</v>
      </c>
      <c r="H26" s="277">
        <v>51.46680016330226</v>
      </c>
      <c r="I26" s="277">
        <v>26.408490989678452</v>
      </c>
    </row>
    <row r="27" spans="1:9" ht="14.6" thickBot="1" x14ac:dyDescent="0.4">
      <c r="A27" s="30" t="s">
        <v>38</v>
      </c>
      <c r="B27" s="277">
        <v>9.5169879637139303</v>
      </c>
      <c r="C27" s="277">
        <v>49.837033424750864</v>
      </c>
      <c r="D27" s="277">
        <v>36.517254284649574</v>
      </c>
      <c r="E27" s="277">
        <v>4.1287243268855249</v>
      </c>
      <c r="F27" s="277">
        <v>0.55018455305409875</v>
      </c>
      <c r="G27" s="277">
        <v>15.671407907638047</v>
      </c>
      <c r="H27" s="277">
        <v>60.263488628192164</v>
      </c>
      <c r="I27" s="277">
        <v>23.514918911115476</v>
      </c>
    </row>
    <row r="28" spans="1:9" ht="14.6" thickBot="1" x14ac:dyDescent="0.4">
      <c r="A28" s="30" t="s">
        <v>39</v>
      </c>
      <c r="B28" s="277">
        <v>7.6674424574307993</v>
      </c>
      <c r="C28" s="277">
        <v>40.521643222637174</v>
      </c>
      <c r="D28" s="277">
        <v>41.163083793481086</v>
      </c>
      <c r="E28" s="277">
        <v>10.647830526451187</v>
      </c>
      <c r="F28" s="277">
        <v>4.3001502462200492</v>
      </c>
      <c r="G28" s="277">
        <v>23.427130257077355</v>
      </c>
      <c r="H28" s="277">
        <v>43.117976552666413</v>
      </c>
      <c r="I28" s="277">
        <v>29.1547429440364</v>
      </c>
    </row>
    <row r="29" spans="1:9" ht="14.6" thickBot="1" x14ac:dyDescent="0.4">
      <c r="A29" s="28" t="s">
        <v>20</v>
      </c>
      <c r="B29" s="277">
        <v>7.7023103421756973</v>
      </c>
      <c r="C29" s="277">
        <v>43.486365212014242</v>
      </c>
      <c r="D29" s="277">
        <v>39.300428341675065</v>
      </c>
      <c r="E29" s="277">
        <v>9.510896104135897</v>
      </c>
      <c r="F29" s="277">
        <v>3.8708306294567478</v>
      </c>
      <c r="G29" s="277">
        <v>22.459697185572583</v>
      </c>
      <c r="H29" s="277">
        <v>41.873191011202529</v>
      </c>
      <c r="I29" s="277">
        <v>31.796281173769081</v>
      </c>
    </row>
    <row r="30" spans="1:9" ht="14.6" thickBot="1" x14ac:dyDescent="0.4">
      <c r="A30" s="284" t="s">
        <v>143</v>
      </c>
      <c r="B30" s="285"/>
      <c r="C30" s="285"/>
      <c r="D30" s="285"/>
      <c r="E30" s="285"/>
      <c r="F30" s="285"/>
      <c r="G30" s="285"/>
      <c r="H30" s="285"/>
      <c r="I30" s="286"/>
    </row>
    <row r="31" spans="1:9" ht="14.6" thickBot="1" x14ac:dyDescent="0.4">
      <c r="A31" s="281" t="s">
        <v>3</v>
      </c>
      <c r="B31" s="277">
        <v>8.0188644817293699</v>
      </c>
      <c r="C31" s="277">
        <v>43.79189185653523</v>
      </c>
      <c r="D31" s="277">
        <v>39.213711919505556</v>
      </c>
      <c r="E31" s="277">
        <v>8.9755317422281404</v>
      </c>
      <c r="F31" s="277">
        <v>3.36000252539344</v>
      </c>
      <c r="G31" s="277">
        <v>21.473027301239714</v>
      </c>
      <c r="H31" s="277">
        <v>44.843004860772496</v>
      </c>
      <c r="I31" s="277">
        <v>30.323965312592556</v>
      </c>
    </row>
    <row r="32" spans="1:9" ht="14.6" thickBot="1" x14ac:dyDescent="0.4">
      <c r="A32" s="281" t="s">
        <v>4</v>
      </c>
      <c r="B32" s="277">
        <v>7.7403074917919454</v>
      </c>
      <c r="C32" s="277">
        <v>45.814912315365177</v>
      </c>
      <c r="D32" s="277">
        <v>38.784058175087168</v>
      </c>
      <c r="E32" s="277">
        <v>7.6607220177556599</v>
      </c>
      <c r="F32" s="277">
        <v>3.8107138436079713</v>
      </c>
      <c r="G32" s="277">
        <v>21.996493789972384</v>
      </c>
      <c r="H32" s="277">
        <v>46.813370853550637</v>
      </c>
      <c r="I32" s="277">
        <v>27.379421512868891</v>
      </c>
    </row>
    <row r="33" spans="1:9" ht="14.6" thickBot="1" x14ac:dyDescent="0.4">
      <c r="A33" s="282" t="s">
        <v>5</v>
      </c>
      <c r="B33" s="283">
        <v>7.9892296174577995</v>
      </c>
      <c r="C33" s="283">
        <v>44.007115092287528</v>
      </c>
      <c r="D33" s="283">
        <v>39.168002312998638</v>
      </c>
      <c r="E33" s="283">
        <v>8.8356529772531704</v>
      </c>
      <c r="F33" s="283">
        <v>3.4079523856496747</v>
      </c>
      <c r="G33" s="283">
        <v>21.528717371511057</v>
      </c>
      <c r="H33" s="283">
        <v>45.052626341727262</v>
      </c>
      <c r="I33" s="283">
        <v>30.010703901109302</v>
      </c>
    </row>
    <row r="35" spans="1:9" x14ac:dyDescent="0.35">
      <c r="D35" s="189" t="s">
        <v>231</v>
      </c>
    </row>
  </sheetData>
  <mergeCells count="7">
    <mergeCell ref="A25:I25"/>
    <mergeCell ref="A30:I30"/>
    <mergeCell ref="A4:I4"/>
    <mergeCell ref="A1:I1"/>
    <mergeCell ref="A2:A3"/>
    <mergeCell ref="B2:E2"/>
    <mergeCell ref="F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5"/>
  <sheetViews>
    <sheetView workbookViewId="0">
      <selection activeCell="C11" sqref="C11"/>
    </sheetView>
  </sheetViews>
  <sheetFormatPr baseColWidth="10" defaultColWidth="19.07421875" defaultRowHeight="14.15" x14ac:dyDescent="0.35"/>
  <cols>
    <col min="1" max="16384" width="19.07421875" style="184"/>
  </cols>
  <sheetData>
    <row r="1" spans="1:9" ht="14.6" thickBot="1" x14ac:dyDescent="0.4">
      <c r="A1" s="273" t="s">
        <v>147</v>
      </c>
      <c r="B1" s="273"/>
      <c r="C1" s="273"/>
      <c r="D1" s="273"/>
      <c r="E1" s="273"/>
      <c r="F1" s="273"/>
      <c r="G1" s="273"/>
      <c r="H1" s="273"/>
      <c r="I1" s="273"/>
    </row>
    <row r="2" spans="1:9" ht="14.6" thickBot="1" x14ac:dyDescent="0.4">
      <c r="A2" s="142" t="s">
        <v>2</v>
      </c>
      <c r="B2" s="144" t="s">
        <v>148</v>
      </c>
      <c r="C2" s="145"/>
      <c r="D2" s="145"/>
      <c r="E2" s="146"/>
      <c r="F2" s="147" t="s">
        <v>149</v>
      </c>
      <c r="G2" s="148"/>
      <c r="H2" s="148"/>
      <c r="I2" s="149"/>
    </row>
    <row r="3" spans="1:9" ht="14.6" thickBot="1" x14ac:dyDescent="0.4">
      <c r="A3" s="143"/>
      <c r="B3" s="42" t="s">
        <v>142</v>
      </c>
      <c r="C3" s="42" t="s">
        <v>125</v>
      </c>
      <c r="D3" s="42" t="s">
        <v>126</v>
      </c>
      <c r="E3" s="42" t="s">
        <v>127</v>
      </c>
      <c r="F3" s="42" t="s">
        <v>142</v>
      </c>
      <c r="G3" s="42" t="s">
        <v>125</v>
      </c>
      <c r="H3" s="42" t="s">
        <v>126</v>
      </c>
      <c r="I3" s="43" t="s">
        <v>127</v>
      </c>
    </row>
    <row r="4" spans="1:9" ht="14.6" thickBot="1" x14ac:dyDescent="0.4">
      <c r="A4" s="278" t="s">
        <v>6</v>
      </c>
      <c r="B4" s="275"/>
      <c r="C4" s="275"/>
      <c r="D4" s="275"/>
      <c r="E4" s="275"/>
      <c r="F4" s="275"/>
      <c r="G4" s="275"/>
      <c r="H4" s="275"/>
      <c r="I4" s="276"/>
    </row>
    <row r="5" spans="1:9" ht="14.6" thickBot="1" x14ac:dyDescent="0.4">
      <c r="A5" s="197" t="s">
        <v>7</v>
      </c>
      <c r="B5" s="277">
        <v>15.898620908794218</v>
      </c>
      <c r="C5" s="277">
        <v>51.165202897211913</v>
      </c>
      <c r="D5" s="277">
        <v>30.156621393672715</v>
      </c>
      <c r="E5" s="277">
        <v>2.7795548003213226</v>
      </c>
      <c r="F5" s="277">
        <v>17.35669253058618</v>
      </c>
      <c r="G5" s="277">
        <v>50.269488934959007</v>
      </c>
      <c r="H5" s="277">
        <v>30.432947137336175</v>
      </c>
      <c r="I5" s="277">
        <v>1.9408713971188054</v>
      </c>
    </row>
    <row r="6" spans="1:9" ht="14.6" thickBot="1" x14ac:dyDescent="0.4">
      <c r="A6" s="197" t="s">
        <v>8</v>
      </c>
      <c r="B6" s="277">
        <v>16.4373242248348</v>
      </c>
      <c r="C6" s="277">
        <v>29.529033244190849</v>
      </c>
      <c r="D6" s="277">
        <v>44.982532172502189</v>
      </c>
      <c r="E6" s="277">
        <v>9.0511103584719752</v>
      </c>
      <c r="F6" s="277">
        <v>16.371633692984016</v>
      </c>
      <c r="G6" s="277">
        <v>35.11661562507858</v>
      </c>
      <c r="H6" s="277">
        <v>44.003258558903717</v>
      </c>
      <c r="I6" s="277">
        <v>4.5084921230334558</v>
      </c>
    </row>
    <row r="7" spans="1:9" ht="14.6" thickBot="1" x14ac:dyDescent="0.4">
      <c r="A7" s="197" t="s">
        <v>9</v>
      </c>
      <c r="B7" s="277">
        <v>6.0146057267343549</v>
      </c>
      <c r="C7" s="277">
        <v>79.203616246221529</v>
      </c>
      <c r="D7" s="277">
        <v>10.333494545174227</v>
      </c>
      <c r="E7" s="277">
        <v>4.4482834818696171</v>
      </c>
      <c r="F7" s="277">
        <v>8.1590694643451194</v>
      </c>
      <c r="G7" s="277">
        <v>70.933171936959766</v>
      </c>
      <c r="H7" s="277">
        <v>14.425004809161896</v>
      </c>
      <c r="I7" s="277">
        <v>6.4827537895330485</v>
      </c>
    </row>
    <row r="8" spans="1:9" ht="14.6" thickBot="1" x14ac:dyDescent="0.4">
      <c r="A8" s="197" t="s">
        <v>10</v>
      </c>
      <c r="B8" s="277">
        <v>2.1427001486797654</v>
      </c>
      <c r="C8" s="277">
        <v>69.465540744421645</v>
      </c>
      <c r="D8" s="277">
        <v>25.749424605043448</v>
      </c>
      <c r="E8" s="277">
        <v>2.642334501855232</v>
      </c>
      <c r="F8" s="277">
        <v>2.3042448642455904</v>
      </c>
      <c r="G8" s="277">
        <v>70.54589823324028</v>
      </c>
      <c r="H8" s="277">
        <v>24.111960410385095</v>
      </c>
      <c r="I8" s="277">
        <v>3.03789649212918</v>
      </c>
    </row>
    <row r="9" spans="1:9" ht="14.6" thickBot="1" x14ac:dyDescent="0.4">
      <c r="A9" s="197" t="s">
        <v>11</v>
      </c>
      <c r="B9" s="277">
        <v>0.4765190735437283</v>
      </c>
      <c r="C9" s="277">
        <v>35.235764394238309</v>
      </c>
      <c r="D9" s="277">
        <v>57.087856204341655</v>
      </c>
      <c r="E9" s="277">
        <v>7.1998603278765696</v>
      </c>
      <c r="F9" s="277">
        <v>0.86414705944654402</v>
      </c>
      <c r="G9" s="277">
        <v>37.791465716718349</v>
      </c>
      <c r="H9" s="277">
        <v>51.846883470458039</v>
      </c>
      <c r="I9" s="277">
        <v>9.4975037533773286</v>
      </c>
    </row>
    <row r="10" spans="1:9" ht="14.6" thickBot="1" x14ac:dyDescent="0.4">
      <c r="A10" s="197" t="s">
        <v>12</v>
      </c>
      <c r="B10" s="277">
        <v>0.26869441440648351</v>
      </c>
      <c r="C10" s="277">
        <v>41.35786399914825</v>
      </c>
      <c r="D10" s="277">
        <v>45.534706364692269</v>
      </c>
      <c r="E10" s="277">
        <v>12.838735221752898</v>
      </c>
      <c r="F10" s="277">
        <v>0.48749814210169395</v>
      </c>
      <c r="G10" s="277">
        <v>36.268399514418824</v>
      </c>
      <c r="H10" s="277">
        <v>48.992219195817427</v>
      </c>
      <c r="I10" s="277">
        <v>14.251883147661928</v>
      </c>
    </row>
    <row r="11" spans="1:9" ht="14.6" thickBot="1" x14ac:dyDescent="0.4">
      <c r="A11" s="197" t="s">
        <v>13</v>
      </c>
      <c r="B11" s="277">
        <v>1.6356761412891705</v>
      </c>
      <c r="C11" s="277">
        <v>57.741089521927357</v>
      </c>
      <c r="D11" s="277">
        <v>37.18850299963961</v>
      </c>
      <c r="E11" s="277">
        <v>3.4347313371437331</v>
      </c>
      <c r="F11" s="277">
        <v>1.1593454668249823</v>
      </c>
      <c r="G11" s="277">
        <v>76.550460015861816</v>
      </c>
      <c r="H11" s="277">
        <v>20.537352095582481</v>
      </c>
      <c r="I11" s="277">
        <v>1.7528424217306593</v>
      </c>
    </row>
    <row r="12" spans="1:9" ht="14.6" thickBot="1" x14ac:dyDescent="0.4">
      <c r="A12" s="197" t="s">
        <v>14</v>
      </c>
      <c r="B12" s="277">
        <v>33.535717697163072</v>
      </c>
      <c r="C12" s="277">
        <v>25.155410510835114</v>
      </c>
      <c r="D12" s="277">
        <v>18.815456385173416</v>
      </c>
      <c r="E12" s="277">
        <v>22.493415406828195</v>
      </c>
      <c r="F12" s="277">
        <v>33.429782595531293</v>
      </c>
      <c r="G12" s="277">
        <v>15.474870698242526</v>
      </c>
      <c r="H12" s="277">
        <v>36.435126835712566</v>
      </c>
      <c r="I12" s="277">
        <v>14.660219870513414</v>
      </c>
    </row>
    <row r="13" spans="1:9" ht="14.6" thickBot="1" x14ac:dyDescent="0.4">
      <c r="A13" s="197" t="s">
        <v>214</v>
      </c>
      <c r="B13" s="277">
        <v>15.29066785626525</v>
      </c>
      <c r="C13" s="277">
        <v>21.423613713863471</v>
      </c>
      <c r="D13" s="277">
        <v>62.496185289358998</v>
      </c>
      <c r="E13" s="277">
        <v>0.78953314051256696</v>
      </c>
      <c r="F13" s="277">
        <v>12.438558831250726</v>
      </c>
      <c r="G13" s="277">
        <v>23.271492181587842</v>
      </c>
      <c r="H13" s="277">
        <v>63.179390567474513</v>
      </c>
      <c r="I13" s="277">
        <v>1.110558419687131</v>
      </c>
    </row>
    <row r="14" spans="1:9" ht="14.6" thickBot="1" x14ac:dyDescent="0.4">
      <c r="A14" s="197" t="s">
        <v>31</v>
      </c>
      <c r="B14" s="277">
        <v>0</v>
      </c>
      <c r="C14" s="277">
        <v>19.546957379726372</v>
      </c>
      <c r="D14" s="277">
        <v>75.859479555870365</v>
      </c>
      <c r="E14" s="277">
        <v>4.5935630644031367</v>
      </c>
      <c r="F14" s="277">
        <v>0</v>
      </c>
      <c r="G14" s="277">
        <v>9.3787331996769989</v>
      </c>
      <c r="H14" s="277">
        <v>84.971005995434098</v>
      </c>
      <c r="I14" s="277">
        <v>5.6502608048888083</v>
      </c>
    </row>
    <row r="15" spans="1:9" ht="14.6" thickBot="1" x14ac:dyDescent="0.4">
      <c r="A15" s="197" t="s">
        <v>215</v>
      </c>
      <c r="B15" s="277">
        <v>6.2563642282698337</v>
      </c>
      <c r="C15" s="277">
        <v>51.785188753705015</v>
      </c>
      <c r="D15" s="277">
        <v>34.87390178168463</v>
      </c>
      <c r="E15" s="277">
        <v>7.0845452363405546</v>
      </c>
      <c r="F15" s="277">
        <v>16.385208743446565</v>
      </c>
      <c r="G15" s="277">
        <v>40.013667603298465</v>
      </c>
      <c r="H15" s="277">
        <v>37.43781245795347</v>
      </c>
      <c r="I15" s="277">
        <v>6.1633111953014579</v>
      </c>
    </row>
    <row r="16" spans="1:9" ht="14.6" thickBot="1" x14ac:dyDescent="0.4">
      <c r="A16" s="197" t="s">
        <v>216</v>
      </c>
      <c r="B16" s="277">
        <v>1.0803624029268668</v>
      </c>
      <c r="C16" s="277">
        <v>56.176516801075685</v>
      </c>
      <c r="D16" s="277">
        <v>42.428735321510032</v>
      </c>
      <c r="E16" s="277">
        <v>0.3143854744875702</v>
      </c>
      <c r="F16" s="277">
        <v>1.607456640849684</v>
      </c>
      <c r="G16" s="277">
        <v>74.240904521173022</v>
      </c>
      <c r="H16" s="277">
        <v>23.578087046952692</v>
      </c>
      <c r="I16" s="277">
        <v>0.57355179102471843</v>
      </c>
    </row>
    <row r="17" spans="1:9" ht="14.6" thickBot="1" x14ac:dyDescent="0.4">
      <c r="A17" s="197" t="s">
        <v>217</v>
      </c>
      <c r="B17" s="277">
        <v>0.85419855383894083</v>
      </c>
      <c r="C17" s="277">
        <v>80.986066837931517</v>
      </c>
      <c r="D17" s="277">
        <v>15.572503051282279</v>
      </c>
      <c r="E17" s="277">
        <v>2.5872315569472502</v>
      </c>
      <c r="F17" s="277">
        <v>0.36110303948640737</v>
      </c>
      <c r="G17" s="277">
        <v>77.034070591410213</v>
      </c>
      <c r="H17" s="277">
        <v>18.180774080815524</v>
      </c>
      <c r="I17" s="277">
        <v>4.4240522882878137</v>
      </c>
    </row>
    <row r="18" spans="1:9" ht="14.6" thickBot="1" x14ac:dyDescent="0.4">
      <c r="A18" s="197" t="s">
        <v>229</v>
      </c>
      <c r="B18" s="277">
        <v>8.2075522452696017</v>
      </c>
      <c r="C18" s="277">
        <v>21.153242979787862</v>
      </c>
      <c r="D18" s="277">
        <v>55.761169881275883</v>
      </c>
      <c r="E18" s="277">
        <v>14.878034893666738</v>
      </c>
      <c r="F18" s="277">
        <v>6.9625833247137319</v>
      </c>
      <c r="G18" s="277">
        <v>26.612786938095457</v>
      </c>
      <c r="H18" s="277">
        <v>53.063339337215901</v>
      </c>
      <c r="I18" s="277">
        <v>13.361290399974973</v>
      </c>
    </row>
    <row r="19" spans="1:9" ht="14.6" thickBot="1" x14ac:dyDescent="0.4">
      <c r="A19" s="197" t="s">
        <v>219</v>
      </c>
      <c r="B19" s="277">
        <v>13.676855741121042</v>
      </c>
      <c r="C19" s="277">
        <v>52.439064200529785</v>
      </c>
      <c r="D19" s="277">
        <v>31.986117845487861</v>
      </c>
      <c r="E19" s="277">
        <v>1.8979622128612785</v>
      </c>
      <c r="F19" s="277">
        <v>2.2294456271044005</v>
      </c>
      <c r="G19" s="277">
        <v>67.512667303924118</v>
      </c>
      <c r="H19" s="277">
        <v>27.914484748503831</v>
      </c>
      <c r="I19" s="277">
        <v>2.3434023204675611</v>
      </c>
    </row>
    <row r="20" spans="1:9" ht="14.6" thickBot="1" x14ac:dyDescent="0.4">
      <c r="A20" s="197" t="s">
        <v>220</v>
      </c>
      <c r="B20" s="277">
        <v>5.2663729474361718</v>
      </c>
      <c r="C20" s="277">
        <v>64.43739323302654</v>
      </c>
      <c r="D20" s="277">
        <v>27.66075600592594</v>
      </c>
      <c r="E20" s="277">
        <v>2.6354778136113275</v>
      </c>
      <c r="F20" s="277">
        <v>5.6374562761089972</v>
      </c>
      <c r="G20" s="277">
        <v>69.661741716497389</v>
      </c>
      <c r="H20" s="277">
        <v>21.68898840461225</v>
      </c>
      <c r="I20" s="277">
        <v>3.0118136027813276</v>
      </c>
    </row>
    <row r="21" spans="1:9" ht="14.6" thickBot="1" x14ac:dyDescent="0.4">
      <c r="A21" s="197" t="s">
        <v>221</v>
      </c>
      <c r="B21" s="277">
        <v>8.4814489152740862</v>
      </c>
      <c r="C21" s="277">
        <v>52.06881997449733</v>
      </c>
      <c r="D21" s="277">
        <v>35.263037713739322</v>
      </c>
      <c r="E21" s="277">
        <v>4.1866933964892166</v>
      </c>
      <c r="F21" s="277">
        <v>2.5352857449847646</v>
      </c>
      <c r="G21" s="277">
        <v>71.669584914383748</v>
      </c>
      <c r="H21" s="277">
        <v>23.431893312735017</v>
      </c>
      <c r="I21" s="277">
        <v>2.3632360278964448</v>
      </c>
    </row>
    <row r="22" spans="1:9" ht="14.6" thickBot="1" x14ac:dyDescent="0.4">
      <c r="A22" s="197" t="s">
        <v>222</v>
      </c>
      <c r="B22" s="277">
        <v>0</v>
      </c>
      <c r="C22" s="277">
        <v>37.680836794273731</v>
      </c>
      <c r="D22" s="277">
        <v>59.903280394110283</v>
      </c>
      <c r="E22" s="277">
        <v>2.4158828116159099</v>
      </c>
      <c r="F22" s="277">
        <v>1.5010755036264365</v>
      </c>
      <c r="G22" s="277">
        <v>73.208944852541862</v>
      </c>
      <c r="H22" s="277">
        <v>22.257364916463239</v>
      </c>
      <c r="I22" s="277">
        <v>3.032614727368391</v>
      </c>
    </row>
    <row r="23" spans="1:9" ht="14.6" thickBot="1" x14ac:dyDescent="0.4">
      <c r="A23" s="197" t="s">
        <v>223</v>
      </c>
      <c r="B23" s="277">
        <v>0.23890668641874416</v>
      </c>
      <c r="C23" s="277">
        <v>66.404342482145438</v>
      </c>
      <c r="D23" s="277">
        <v>27.697843787560426</v>
      </c>
      <c r="E23" s="277">
        <v>5.6589070438751694</v>
      </c>
      <c r="F23" s="277">
        <v>0.99904763988301915</v>
      </c>
      <c r="G23" s="277">
        <v>79.273819175759826</v>
      </c>
      <c r="H23" s="277">
        <v>18.200773285606076</v>
      </c>
      <c r="I23" s="277">
        <v>1.5263598987509313</v>
      </c>
    </row>
    <row r="24" spans="1:9" ht="14.6" thickBot="1" x14ac:dyDescent="0.4">
      <c r="A24" s="197" t="s">
        <v>15</v>
      </c>
      <c r="B24" s="277">
        <v>3.5829024797097868</v>
      </c>
      <c r="C24" s="277">
        <v>61.533358037378946</v>
      </c>
      <c r="D24" s="277">
        <v>33.663649580634605</v>
      </c>
      <c r="E24" s="277">
        <v>1.2200899022764982</v>
      </c>
      <c r="F24" s="277">
        <v>6.8908173629187681</v>
      </c>
      <c r="G24" s="277">
        <v>69.973780336772364</v>
      </c>
      <c r="H24" s="277">
        <v>22.100148208277282</v>
      </c>
      <c r="I24" s="277">
        <v>1.0352540920315008</v>
      </c>
    </row>
    <row r="25" spans="1:9" ht="14.6" thickBot="1" x14ac:dyDescent="0.4">
      <c r="A25" s="278" t="s">
        <v>16</v>
      </c>
      <c r="B25" s="275"/>
      <c r="C25" s="275"/>
      <c r="D25" s="275"/>
      <c r="E25" s="275"/>
      <c r="F25" s="275"/>
      <c r="G25" s="275"/>
      <c r="H25" s="275"/>
      <c r="I25" s="276"/>
    </row>
    <row r="26" spans="1:9" ht="14.6" thickBot="1" x14ac:dyDescent="0.4">
      <c r="A26" s="28" t="s">
        <v>17</v>
      </c>
      <c r="B26" s="277">
        <v>4.7771381817270138</v>
      </c>
      <c r="C26" s="277">
        <v>59.595910190077284</v>
      </c>
      <c r="D26" s="277">
        <v>33.040462887689202</v>
      </c>
      <c r="E26" s="277">
        <v>2.5864887405066925</v>
      </c>
      <c r="F26" s="277">
        <v>6.4461110290923882</v>
      </c>
      <c r="G26" s="277">
        <v>65.078068564183425</v>
      </c>
      <c r="H26" s="277">
        <v>26.41752795192021</v>
      </c>
      <c r="I26" s="277">
        <v>2.0582924548042394</v>
      </c>
    </row>
    <row r="27" spans="1:9" ht="14.6" thickBot="1" x14ac:dyDescent="0.4">
      <c r="A27" s="30" t="s">
        <v>38</v>
      </c>
      <c r="B27" s="277">
        <v>3.5829024797097868</v>
      </c>
      <c r="C27" s="277">
        <v>61.533358037378946</v>
      </c>
      <c r="D27" s="277">
        <v>33.663649580634605</v>
      </c>
      <c r="E27" s="277">
        <v>1.2200899022764982</v>
      </c>
      <c r="F27" s="277">
        <v>6.8908173629187681</v>
      </c>
      <c r="G27" s="277">
        <v>69.973780336772364</v>
      </c>
      <c r="H27" s="277">
        <v>22.100148208277282</v>
      </c>
      <c r="I27" s="277">
        <v>1.0352540920315008</v>
      </c>
    </row>
    <row r="28" spans="1:9" ht="14.6" thickBot="1" x14ac:dyDescent="0.4">
      <c r="A28" s="30" t="s">
        <v>39</v>
      </c>
      <c r="B28" s="277">
        <v>5.9105718898161683</v>
      </c>
      <c r="C28" s="277">
        <v>57.757103416768004</v>
      </c>
      <c r="D28" s="277">
        <v>32.449004431855336</v>
      </c>
      <c r="E28" s="277">
        <v>3.8833202615606779</v>
      </c>
      <c r="F28" s="277">
        <v>6.0240459810384692</v>
      </c>
      <c r="G28" s="277">
        <v>60.431611638830418</v>
      </c>
      <c r="H28" s="277">
        <v>30.515097404751444</v>
      </c>
      <c r="I28" s="277">
        <v>3.0292449753798136</v>
      </c>
    </row>
    <row r="29" spans="1:9" ht="14.6" thickBot="1" x14ac:dyDescent="0.4">
      <c r="A29" s="28" t="s">
        <v>20</v>
      </c>
      <c r="B29" s="277">
        <v>7.2332668066162036</v>
      </c>
      <c r="C29" s="277">
        <v>51.667210114110809</v>
      </c>
      <c r="D29" s="277">
        <v>35.534196817323213</v>
      </c>
      <c r="E29" s="277">
        <v>5.5653262619506236</v>
      </c>
      <c r="F29" s="277">
        <v>6.2949950504560492</v>
      </c>
      <c r="G29" s="277">
        <v>56.170865977193031</v>
      </c>
      <c r="H29" s="277">
        <v>32.349787389086679</v>
      </c>
      <c r="I29" s="277">
        <v>5.1843515832650313</v>
      </c>
    </row>
    <row r="30" spans="1:9" ht="14.6" thickBot="1" x14ac:dyDescent="0.4">
      <c r="A30" s="279" t="s">
        <v>143</v>
      </c>
      <c r="B30" s="280"/>
      <c r="C30" s="280"/>
      <c r="D30" s="280"/>
      <c r="E30" s="275"/>
      <c r="F30" s="275"/>
      <c r="G30" s="275"/>
      <c r="H30" s="275"/>
      <c r="I30" s="276"/>
    </row>
    <row r="31" spans="1:9" ht="14.6" thickBot="1" x14ac:dyDescent="0.4">
      <c r="A31" s="281" t="s">
        <v>3</v>
      </c>
      <c r="B31" s="277">
        <v>6.5884806941874983</v>
      </c>
      <c r="C31" s="277">
        <v>54.556294626307597</v>
      </c>
      <c r="D31" s="277">
        <v>34.394456924743345</v>
      </c>
      <c r="E31" s="277">
        <v>4.4607677547597016</v>
      </c>
      <c r="F31" s="277">
        <v>6.416387402614232</v>
      </c>
      <c r="G31" s="277">
        <v>59.458449782553679</v>
      </c>
      <c r="H31" s="277">
        <v>30.114039436773787</v>
      </c>
      <c r="I31" s="277">
        <v>4.0111233780565181</v>
      </c>
    </row>
    <row r="32" spans="1:9" ht="14.6" thickBot="1" x14ac:dyDescent="0.4">
      <c r="A32" s="281" t="s">
        <v>4</v>
      </c>
      <c r="B32" s="277">
        <v>4.9980252310545215</v>
      </c>
      <c r="C32" s="277">
        <v>52.099044093254257</v>
      </c>
      <c r="D32" s="277">
        <v>37.339241514951063</v>
      </c>
      <c r="E32" s="277">
        <v>5.5636891607402008</v>
      </c>
      <c r="F32" s="277">
        <v>5.7460923438269695</v>
      </c>
      <c r="G32" s="277">
        <v>56.303633243008413</v>
      </c>
      <c r="H32" s="277">
        <v>32.649376866918274</v>
      </c>
      <c r="I32" s="277">
        <v>5.3008975462464152</v>
      </c>
    </row>
    <row r="33" spans="1:9" ht="14.6" thickBot="1" x14ac:dyDescent="0.4">
      <c r="A33" s="282" t="s">
        <v>5</v>
      </c>
      <c r="B33" s="283">
        <v>6.4192767844583321</v>
      </c>
      <c r="C33" s="283">
        <v>54.294874921691274</v>
      </c>
      <c r="D33" s="283">
        <v>34.707743953222007</v>
      </c>
      <c r="E33" s="283">
        <v>4.5781043406255639</v>
      </c>
      <c r="F33" s="283">
        <v>6.3450766697782459</v>
      </c>
      <c r="G33" s="283">
        <v>59.122818068655057</v>
      </c>
      <c r="H33" s="283">
        <v>30.383766578216314</v>
      </c>
      <c r="I33" s="283">
        <v>4.1483386833473412</v>
      </c>
    </row>
    <row r="35" spans="1:9" x14ac:dyDescent="0.35">
      <c r="B35" s="189" t="s">
        <v>231</v>
      </c>
    </row>
  </sheetData>
  <mergeCells count="5">
    <mergeCell ref="A1:I1"/>
    <mergeCell ref="A2:A3"/>
    <mergeCell ref="B2:E2"/>
    <mergeCell ref="F2:I2"/>
    <mergeCell ref="A30:D3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H35"/>
  <sheetViews>
    <sheetView topLeftCell="D1" workbookViewId="0">
      <selection activeCell="F5" sqref="F5"/>
    </sheetView>
  </sheetViews>
  <sheetFormatPr baseColWidth="10" defaultRowHeight="14.15" x14ac:dyDescent="0.35"/>
  <cols>
    <col min="1" max="1" width="31.07421875" style="184" customWidth="1"/>
    <col min="2" max="2" width="21" style="184" customWidth="1"/>
    <col min="3" max="3" width="17.765625" style="184" bestFit="1" customWidth="1"/>
    <col min="4" max="4" width="35.3046875" style="184" bestFit="1" customWidth="1"/>
    <col min="5" max="6" width="18.61328125" style="184" bestFit="1" customWidth="1"/>
    <col min="7" max="7" width="18.4609375" style="184" bestFit="1" customWidth="1"/>
    <col min="8" max="8" width="5.61328125" style="184" bestFit="1" customWidth="1"/>
    <col min="9" max="16384" width="11.07421875" style="184"/>
  </cols>
  <sheetData>
    <row r="1" spans="2:8" x14ac:dyDescent="0.35">
      <c r="B1" s="192" t="s">
        <v>150</v>
      </c>
    </row>
    <row r="2" spans="2:8" ht="14.6" thickBot="1" x14ac:dyDescent="0.4"/>
    <row r="3" spans="2:8" ht="28.75" thickBot="1" x14ac:dyDescent="0.4">
      <c r="B3" s="288" t="s">
        <v>2</v>
      </c>
      <c r="C3" s="289" t="s">
        <v>240</v>
      </c>
      <c r="D3" s="289" t="s">
        <v>241</v>
      </c>
      <c r="E3" s="289" t="s">
        <v>151</v>
      </c>
      <c r="F3" s="289" t="s">
        <v>242</v>
      </c>
      <c r="G3" s="289" t="s">
        <v>243</v>
      </c>
      <c r="H3" s="289" t="s">
        <v>0</v>
      </c>
    </row>
    <row r="4" spans="2:8" ht="14.6" thickBot="1" x14ac:dyDescent="0.4">
      <c r="B4" s="290" t="s">
        <v>152</v>
      </c>
      <c r="C4" s="291"/>
      <c r="D4" s="291"/>
      <c r="E4" s="291"/>
      <c r="F4" s="291"/>
      <c r="G4" s="291"/>
      <c r="H4" s="291"/>
    </row>
    <row r="5" spans="2:8" ht="14.6" thickBot="1" x14ac:dyDescent="0.4">
      <c r="B5" s="197" t="s">
        <v>7</v>
      </c>
      <c r="C5" s="292">
        <v>12.819816525830721</v>
      </c>
      <c r="D5" s="292">
        <v>4.5381690280658864</v>
      </c>
      <c r="E5" s="292">
        <v>10.124141858573145</v>
      </c>
      <c r="F5" s="292">
        <v>37.032488843398639</v>
      </c>
      <c r="G5" s="292">
        <v>35.485383744131767</v>
      </c>
      <c r="H5" s="292">
        <v>100.00000000000016</v>
      </c>
    </row>
    <row r="6" spans="2:8" ht="14.6" thickBot="1" x14ac:dyDescent="0.4">
      <c r="B6" s="197" t="s">
        <v>8</v>
      </c>
      <c r="C6" s="292">
        <v>0.61292618565231172</v>
      </c>
      <c r="D6" s="292">
        <v>1.4277855680906804</v>
      </c>
      <c r="E6" s="292">
        <v>9.9292686686741494</v>
      </c>
      <c r="F6" s="292">
        <v>23.734577147064133</v>
      </c>
      <c r="G6" s="292">
        <v>64.295442430518591</v>
      </c>
      <c r="H6" s="292">
        <v>99.999999999999858</v>
      </c>
    </row>
    <row r="7" spans="2:8" ht="14.6" thickBot="1" x14ac:dyDescent="0.4">
      <c r="B7" s="197" t="s">
        <v>9</v>
      </c>
      <c r="C7" s="292">
        <v>6.0506049403816364</v>
      </c>
      <c r="D7" s="292">
        <v>5.3206808406034831</v>
      </c>
      <c r="E7" s="292">
        <v>15.274275136049051</v>
      </c>
      <c r="F7" s="292">
        <v>28.426287951729133</v>
      </c>
      <c r="G7" s="292">
        <v>44.928151131236447</v>
      </c>
      <c r="H7" s="292">
        <v>99.999999999999744</v>
      </c>
    </row>
    <row r="8" spans="2:8" ht="14.6" thickBot="1" x14ac:dyDescent="0.4">
      <c r="B8" s="197" t="s">
        <v>10</v>
      </c>
      <c r="C8" s="292">
        <v>18.570440534071217</v>
      </c>
      <c r="D8" s="292">
        <v>13.643640430556648</v>
      </c>
      <c r="E8" s="292">
        <v>23.651810861287149</v>
      </c>
      <c r="F8" s="292">
        <v>26.574535442478648</v>
      </c>
      <c r="G8" s="292">
        <v>17.559572731606405</v>
      </c>
      <c r="H8" s="292">
        <v>100.00000000000007</v>
      </c>
    </row>
    <row r="9" spans="2:8" ht="14.6" thickBot="1" x14ac:dyDescent="0.4">
      <c r="B9" s="197" t="s">
        <v>11</v>
      </c>
      <c r="C9" s="292">
        <v>1.8655249155204088</v>
      </c>
      <c r="D9" s="292">
        <v>1.5570537185624096</v>
      </c>
      <c r="E9" s="292">
        <v>7.5930802144504943</v>
      </c>
      <c r="F9" s="292">
        <v>28.838654247969281</v>
      </c>
      <c r="G9" s="292">
        <v>60.145686903497598</v>
      </c>
      <c r="H9" s="292">
        <v>100.0000000000002</v>
      </c>
    </row>
    <row r="10" spans="2:8" ht="14.6" thickBot="1" x14ac:dyDescent="0.4">
      <c r="B10" s="197" t="s">
        <v>12</v>
      </c>
      <c r="C10" s="292">
        <v>18.343670765253073</v>
      </c>
      <c r="D10" s="292">
        <v>16.816148098271988</v>
      </c>
      <c r="E10" s="292">
        <v>23.059048142147056</v>
      </c>
      <c r="F10" s="292">
        <v>18.324307016144267</v>
      </c>
      <c r="G10" s="292">
        <v>23.456825978183453</v>
      </c>
      <c r="H10" s="292">
        <v>99.999999999999829</v>
      </c>
    </row>
    <row r="11" spans="2:8" ht="14.6" thickBot="1" x14ac:dyDescent="0.4">
      <c r="B11" s="197" t="s">
        <v>13</v>
      </c>
      <c r="C11" s="292">
        <v>0.36434983036856394</v>
      </c>
      <c r="D11" s="292">
        <v>0</v>
      </c>
      <c r="E11" s="292">
        <v>0.16515076790989849</v>
      </c>
      <c r="F11" s="292">
        <v>25.124116251765667</v>
      </c>
      <c r="G11" s="292">
        <v>74.346383149955798</v>
      </c>
      <c r="H11" s="292">
        <v>99.999999999999929</v>
      </c>
    </row>
    <row r="12" spans="2:8" ht="14.6" thickBot="1" x14ac:dyDescent="0.4">
      <c r="B12" s="197" t="s">
        <v>14</v>
      </c>
      <c r="C12" s="292">
        <v>1.461749874771807</v>
      </c>
      <c r="D12" s="292">
        <v>0</v>
      </c>
      <c r="E12" s="292">
        <v>0.49658234113002747</v>
      </c>
      <c r="F12" s="292">
        <v>14.59378034846835</v>
      </c>
      <c r="G12" s="292">
        <v>83.447887435629866</v>
      </c>
      <c r="H12" s="292">
        <v>100.00000000000006</v>
      </c>
    </row>
    <row r="13" spans="2:8" ht="14.6" thickBot="1" x14ac:dyDescent="0.4">
      <c r="B13" s="197" t="s">
        <v>214</v>
      </c>
      <c r="C13" s="292">
        <v>1.5654610221044614</v>
      </c>
      <c r="D13" s="292">
        <v>32.191539988548307</v>
      </c>
      <c r="E13" s="292">
        <v>28.429685405660983</v>
      </c>
      <c r="F13" s="292">
        <v>6.2690519312109911</v>
      </c>
      <c r="G13" s="292">
        <v>31.544261652475612</v>
      </c>
      <c r="H13" s="292">
        <v>100.00000000000036</v>
      </c>
    </row>
    <row r="14" spans="2:8" ht="14.6" thickBot="1" x14ac:dyDescent="0.4">
      <c r="B14" s="197" t="s">
        <v>31</v>
      </c>
      <c r="C14" s="292">
        <v>0.37771527631840884</v>
      </c>
      <c r="D14" s="292">
        <v>0.95292168282615719</v>
      </c>
      <c r="E14" s="292">
        <v>4.3817564216596434</v>
      </c>
      <c r="F14" s="292">
        <v>35.403855799501912</v>
      </c>
      <c r="G14" s="292">
        <v>58.883750819693837</v>
      </c>
      <c r="H14" s="292">
        <v>99.999999999999957</v>
      </c>
    </row>
    <row r="15" spans="2:8" ht="14.6" thickBot="1" x14ac:dyDescent="0.4">
      <c r="B15" s="197" t="s">
        <v>215</v>
      </c>
      <c r="C15" s="292">
        <v>3.3940906634246892</v>
      </c>
      <c r="D15" s="292">
        <v>3.3860436649893186</v>
      </c>
      <c r="E15" s="292">
        <v>22.837048018665307</v>
      </c>
      <c r="F15" s="292">
        <v>40.651189756508138</v>
      </c>
      <c r="G15" s="292">
        <v>29.731627896412515</v>
      </c>
      <c r="H15" s="292">
        <v>99.999999999999972</v>
      </c>
    </row>
    <row r="16" spans="2:8" ht="14.6" thickBot="1" x14ac:dyDescent="0.4">
      <c r="B16" s="197" t="s">
        <v>216</v>
      </c>
      <c r="C16" s="292">
        <v>3.1554883633749635</v>
      </c>
      <c r="D16" s="292">
        <v>5.9170508257277632</v>
      </c>
      <c r="E16" s="292">
        <v>14.123804142693452</v>
      </c>
      <c r="F16" s="292">
        <v>42.887655056434312</v>
      </c>
      <c r="G16" s="292">
        <v>33.916001611769623</v>
      </c>
      <c r="H16" s="292">
        <v>100.00000000000011</v>
      </c>
    </row>
    <row r="17" spans="2:8" ht="14.6" thickBot="1" x14ac:dyDescent="0.4">
      <c r="B17" s="197" t="s">
        <v>217</v>
      </c>
      <c r="C17" s="292">
        <v>9.2216842836158257</v>
      </c>
      <c r="D17" s="292">
        <v>2.2157233824975497</v>
      </c>
      <c r="E17" s="292">
        <v>9.8539050339640877</v>
      </c>
      <c r="F17" s="292">
        <v>41.006761850618481</v>
      </c>
      <c r="G17" s="292">
        <v>37.701925449304021</v>
      </c>
      <c r="H17" s="292">
        <v>99.999999999999972</v>
      </c>
    </row>
    <row r="18" spans="2:8" ht="14.6" thickBot="1" x14ac:dyDescent="0.4">
      <c r="B18" s="197" t="s">
        <v>229</v>
      </c>
      <c r="C18" s="292">
        <v>0.90479762746974501</v>
      </c>
      <c r="D18" s="292">
        <v>1.4832736795087167</v>
      </c>
      <c r="E18" s="292">
        <v>20.31772419734477</v>
      </c>
      <c r="F18" s="292">
        <v>38.26361158252881</v>
      </c>
      <c r="G18" s="292">
        <v>39.030592913148013</v>
      </c>
      <c r="H18" s="292">
        <v>100.00000000000006</v>
      </c>
    </row>
    <row r="19" spans="2:8" ht="14.6" thickBot="1" x14ac:dyDescent="0.4">
      <c r="B19" s="197" t="s">
        <v>219</v>
      </c>
      <c r="C19" s="292">
        <v>1.3482108283590006</v>
      </c>
      <c r="D19" s="292">
        <v>1.9666180061913987</v>
      </c>
      <c r="E19" s="292">
        <v>9.3519573774721998</v>
      </c>
      <c r="F19" s="292">
        <v>11.086976928868065</v>
      </c>
      <c r="G19" s="292">
        <v>76.246236859109274</v>
      </c>
      <c r="H19" s="292">
        <v>99.999999999999943</v>
      </c>
    </row>
    <row r="20" spans="2:8" ht="14.6" thickBot="1" x14ac:dyDescent="0.4">
      <c r="B20" s="197" t="s">
        <v>220</v>
      </c>
      <c r="C20" s="292">
        <v>3.3410181279904307</v>
      </c>
      <c r="D20" s="292">
        <v>5.0512695656964723</v>
      </c>
      <c r="E20" s="292">
        <v>15.572082964353257</v>
      </c>
      <c r="F20" s="292">
        <v>34.754116304601354</v>
      </c>
      <c r="G20" s="292">
        <v>41.281513037358344</v>
      </c>
      <c r="H20" s="292">
        <v>99.999999999999858</v>
      </c>
    </row>
    <row r="21" spans="2:8" ht="14.6" thickBot="1" x14ac:dyDescent="0.4">
      <c r="B21" s="197" t="s">
        <v>221</v>
      </c>
      <c r="C21" s="292">
        <v>9.5641167267319105</v>
      </c>
      <c r="D21" s="292">
        <v>15.464267614388222</v>
      </c>
      <c r="E21" s="292">
        <v>22.780791312360183</v>
      </c>
      <c r="F21" s="292">
        <v>25.264577659671154</v>
      </c>
      <c r="G21" s="292">
        <v>26.9262466868486</v>
      </c>
      <c r="H21" s="292">
        <v>100.00000000000006</v>
      </c>
    </row>
    <row r="22" spans="2:8" ht="14.6" thickBot="1" x14ac:dyDescent="0.4">
      <c r="B22" s="197" t="s">
        <v>222</v>
      </c>
      <c r="C22" s="292">
        <v>1.4975571110305139</v>
      </c>
      <c r="D22" s="292">
        <v>6.3537688518406128</v>
      </c>
      <c r="E22" s="292">
        <v>10.571273483026642</v>
      </c>
      <c r="F22" s="292">
        <v>22.992157583253153</v>
      </c>
      <c r="G22" s="292">
        <v>58.585242970848995</v>
      </c>
      <c r="H22" s="292">
        <v>99.999999999999915</v>
      </c>
    </row>
    <row r="23" spans="2:8" ht="14.6" thickBot="1" x14ac:dyDescent="0.4">
      <c r="B23" s="197" t="s">
        <v>223</v>
      </c>
      <c r="C23" s="292">
        <v>4.3814019717773904</v>
      </c>
      <c r="D23" s="292">
        <v>10.424519536199973</v>
      </c>
      <c r="E23" s="292">
        <v>24.439977358284324</v>
      </c>
      <c r="F23" s="292">
        <v>34.368437075351586</v>
      </c>
      <c r="G23" s="292">
        <v>26.385664058386361</v>
      </c>
      <c r="H23" s="292">
        <v>99.999999999999631</v>
      </c>
    </row>
    <row r="24" spans="2:8" ht="14.6" thickBot="1" x14ac:dyDescent="0.4">
      <c r="B24" s="197" t="s">
        <v>15</v>
      </c>
      <c r="C24" s="292">
        <v>10.551111860174816</v>
      </c>
      <c r="D24" s="292">
        <v>0.66186513641875522</v>
      </c>
      <c r="E24" s="292">
        <v>4.989714206857518</v>
      </c>
      <c r="F24" s="292">
        <v>16.202964804843855</v>
      </c>
      <c r="G24" s="292">
        <v>67.59434399170496</v>
      </c>
      <c r="H24" s="292">
        <v>99.999999999999901</v>
      </c>
    </row>
    <row r="25" spans="2:8" ht="14.6" thickBot="1" x14ac:dyDescent="0.4">
      <c r="B25" s="290" t="s">
        <v>16</v>
      </c>
      <c r="C25" s="291"/>
      <c r="D25" s="291"/>
      <c r="E25" s="291"/>
      <c r="F25" s="291"/>
      <c r="G25" s="291"/>
      <c r="H25" s="291"/>
    </row>
    <row r="26" spans="2:8" ht="14.6" thickBot="1" x14ac:dyDescent="0.4">
      <c r="B26" s="208" t="s">
        <v>17</v>
      </c>
      <c r="C26" s="293">
        <v>6.9372510849299243</v>
      </c>
      <c r="D26" s="293">
        <v>2.2814338380206611</v>
      </c>
      <c r="E26" s="293">
        <v>8.5644740995654729</v>
      </c>
      <c r="F26" s="293">
        <v>21.882422796642906</v>
      </c>
      <c r="G26" s="293">
        <v>60.334418180841276</v>
      </c>
      <c r="H26" s="293">
        <v>100.00000000000024</v>
      </c>
    </row>
    <row r="27" spans="2:8" ht="14.6" thickBot="1" x14ac:dyDescent="0.4">
      <c r="B27" s="294" t="s">
        <v>38</v>
      </c>
      <c r="C27" s="295">
        <v>10.551111860174816</v>
      </c>
      <c r="D27" s="295">
        <v>0.66186513641875522</v>
      </c>
      <c r="E27" s="295">
        <v>4.989714206857518</v>
      </c>
      <c r="F27" s="295">
        <v>16.202964804843855</v>
      </c>
      <c r="G27" s="295">
        <v>67.59434399170496</v>
      </c>
      <c r="H27" s="295">
        <v>99.999999999999901</v>
      </c>
    </row>
    <row r="28" spans="2:8" ht="14.6" thickBot="1" x14ac:dyDescent="0.4">
      <c r="B28" s="294" t="s">
        <v>39</v>
      </c>
      <c r="C28" s="295">
        <v>3.5073824148800927</v>
      </c>
      <c r="D28" s="295">
        <v>3.8185456124058152</v>
      </c>
      <c r="E28" s="295">
        <v>11.957232626107947</v>
      </c>
      <c r="F28" s="295">
        <v>27.27272315419204</v>
      </c>
      <c r="G28" s="295">
        <v>53.444116192414249</v>
      </c>
      <c r="H28" s="295">
        <v>100.00000000000014</v>
      </c>
    </row>
    <row r="29" spans="2:8" ht="14.6" thickBot="1" x14ac:dyDescent="0.4">
      <c r="B29" s="208" t="s">
        <v>20</v>
      </c>
      <c r="C29" s="295">
        <v>8.2016294469776412</v>
      </c>
      <c r="D29" s="295">
        <v>7.3917511393746942</v>
      </c>
      <c r="E29" s="295">
        <v>15.494349108103592</v>
      </c>
      <c r="F29" s="295">
        <v>27.343465873498339</v>
      </c>
      <c r="G29" s="295">
        <v>41.568804432046562</v>
      </c>
      <c r="H29" s="295">
        <v>100.00000000000082</v>
      </c>
    </row>
    <row r="30" spans="2:8" ht="14.6" thickBot="1" x14ac:dyDescent="0.4">
      <c r="B30" s="290" t="s">
        <v>60</v>
      </c>
      <c r="C30" s="291"/>
      <c r="D30" s="291"/>
      <c r="E30" s="291"/>
      <c r="F30" s="291"/>
      <c r="G30" s="291"/>
      <c r="H30" s="291"/>
    </row>
    <row r="31" spans="2:8" ht="14.6" thickBot="1" x14ac:dyDescent="0.4">
      <c r="B31" s="208" t="s">
        <v>3</v>
      </c>
      <c r="C31" s="293">
        <v>7.5696005821057444</v>
      </c>
      <c r="D31" s="293">
        <v>5.6688539790040222</v>
      </c>
      <c r="E31" s="293">
        <v>12.765684220744838</v>
      </c>
      <c r="F31" s="293">
        <v>25.149829417999452</v>
      </c>
      <c r="G31" s="293">
        <v>48.846031800144075</v>
      </c>
      <c r="H31" s="293">
        <v>99.999999999998124</v>
      </c>
    </row>
    <row r="32" spans="2:8" ht="14.6" thickBot="1" x14ac:dyDescent="0.4">
      <c r="B32" s="208" t="s">
        <v>4</v>
      </c>
      <c r="C32" s="293">
        <v>9.5717135515861251</v>
      </c>
      <c r="D32" s="293">
        <v>5.9440535357279671</v>
      </c>
      <c r="E32" s="293">
        <v>16.826539223816692</v>
      </c>
      <c r="F32" s="293">
        <v>28.757244114260406</v>
      </c>
      <c r="G32" s="293">
        <v>38.900449574608793</v>
      </c>
      <c r="H32" s="293">
        <v>99.999999999999972</v>
      </c>
    </row>
    <row r="33" spans="2:8" ht="14.6" thickBot="1" x14ac:dyDescent="0.4">
      <c r="B33" s="296" t="s">
        <v>5</v>
      </c>
      <c r="C33" s="297">
        <v>7.7825995311539344</v>
      </c>
      <c r="D33" s="297">
        <v>5.6981316557656063</v>
      </c>
      <c r="E33" s="297">
        <v>13.19770671951315</v>
      </c>
      <c r="F33" s="297">
        <v>25.533611727388195</v>
      </c>
      <c r="G33" s="297">
        <v>47.787950366176204</v>
      </c>
      <c r="H33" s="297">
        <v>99.999999999997087</v>
      </c>
    </row>
    <row r="35" spans="2:8" x14ac:dyDescent="0.35">
      <c r="D35" s="189" t="s">
        <v>231</v>
      </c>
    </row>
  </sheetData>
  <mergeCells count="3">
    <mergeCell ref="B25:H25"/>
    <mergeCell ref="B30:H30"/>
    <mergeCell ref="B4:H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36"/>
  <sheetViews>
    <sheetView workbookViewId="0">
      <selection activeCell="A4" sqref="A4"/>
    </sheetView>
  </sheetViews>
  <sheetFormatPr baseColWidth="10" defaultColWidth="22.61328125" defaultRowHeight="14.15" x14ac:dyDescent="0.35"/>
  <cols>
    <col min="1" max="1" width="22.61328125" style="184"/>
    <col min="2" max="8" width="13.765625" style="184" customWidth="1"/>
    <col min="9" max="16384" width="22.61328125" style="184"/>
  </cols>
  <sheetData>
    <row r="2" spans="1:8" ht="14.6" thickBot="1" x14ac:dyDescent="0.4">
      <c r="A2" s="298" t="s">
        <v>355</v>
      </c>
      <c r="B2" s="298"/>
      <c r="C2" s="298"/>
      <c r="D2" s="298"/>
      <c r="E2" s="298"/>
      <c r="F2" s="298"/>
      <c r="G2" s="298"/>
      <c r="H2" s="298"/>
    </row>
    <row r="3" spans="1:8" ht="14.6" thickBot="1" x14ac:dyDescent="0.4"/>
    <row r="4" spans="1:8" ht="47.15" customHeight="1" thickBot="1" x14ac:dyDescent="0.4">
      <c r="A4" s="299" t="s">
        <v>2</v>
      </c>
      <c r="B4" s="300" t="s">
        <v>153</v>
      </c>
      <c r="C4" s="300" t="s">
        <v>154</v>
      </c>
      <c r="D4" s="300" t="s">
        <v>155</v>
      </c>
      <c r="E4" s="300" t="s">
        <v>156</v>
      </c>
      <c r="F4" s="300" t="s">
        <v>157</v>
      </c>
      <c r="G4" s="300" t="s">
        <v>158</v>
      </c>
      <c r="H4" s="301" t="s">
        <v>0</v>
      </c>
    </row>
    <row r="5" spans="1:8" ht="14.6" thickBot="1" x14ac:dyDescent="0.4">
      <c r="A5" s="302" t="s">
        <v>6</v>
      </c>
      <c r="B5" s="135"/>
      <c r="C5" s="135"/>
      <c r="D5" s="135"/>
      <c r="E5" s="135"/>
      <c r="F5" s="135"/>
      <c r="G5" s="135"/>
      <c r="H5" s="303"/>
    </row>
    <row r="6" spans="1:8" ht="14.6" thickBot="1" x14ac:dyDescent="0.4">
      <c r="A6" s="197" t="s">
        <v>7</v>
      </c>
      <c r="B6" s="45">
        <v>6.9780797544786513</v>
      </c>
      <c r="C6" s="45">
        <v>26.519193993739471</v>
      </c>
      <c r="D6" s="45">
        <v>36.470678200521526</v>
      </c>
      <c r="E6" s="45">
        <v>20.693247543374483</v>
      </c>
      <c r="F6" s="45">
        <v>6.4693582839053354</v>
      </c>
      <c r="G6" s="45">
        <v>2.8694422239806854</v>
      </c>
      <c r="H6" s="45">
        <v>100.00000000000016</v>
      </c>
    </row>
    <row r="7" spans="1:8" ht="14.6" thickBot="1" x14ac:dyDescent="0.4">
      <c r="A7" s="197" t="s">
        <v>8</v>
      </c>
      <c r="B7" s="45">
        <v>3.4870307832919916</v>
      </c>
      <c r="C7" s="45">
        <v>36.487105315016791</v>
      </c>
      <c r="D7" s="45">
        <v>36.647589123220385</v>
      </c>
      <c r="E7" s="45">
        <v>13.224818676004585</v>
      </c>
      <c r="F7" s="45">
        <v>5.6113692519539926</v>
      </c>
      <c r="G7" s="45">
        <v>4.542086850512117</v>
      </c>
      <c r="H7" s="45">
        <v>99.999999999999872</v>
      </c>
    </row>
    <row r="8" spans="1:8" ht="14.6" thickBot="1" x14ac:dyDescent="0.4">
      <c r="A8" s="197" t="s">
        <v>9</v>
      </c>
      <c r="B8" s="45">
        <v>1.3906217049595433</v>
      </c>
      <c r="C8" s="45">
        <v>54.7976147806284</v>
      </c>
      <c r="D8" s="45">
        <v>33.356372819965536</v>
      </c>
      <c r="E8" s="45">
        <v>3.9534050079644492</v>
      </c>
      <c r="F8" s="45">
        <v>5.5011896200640376</v>
      </c>
      <c r="G8" s="45">
        <v>1.0007960664178079</v>
      </c>
      <c r="H8" s="45">
        <v>99.999999999999773</v>
      </c>
    </row>
    <row r="9" spans="1:8" ht="14.6" thickBot="1" x14ac:dyDescent="0.4">
      <c r="A9" s="197" t="s">
        <v>10</v>
      </c>
      <c r="B9" s="45">
        <v>0.46630303095735631</v>
      </c>
      <c r="C9" s="45">
        <v>33.779223638520101</v>
      </c>
      <c r="D9" s="45">
        <v>53.112250317987353</v>
      </c>
      <c r="E9" s="45">
        <v>5.8527794102443309</v>
      </c>
      <c r="F9" s="45">
        <v>4.2569675173751564</v>
      </c>
      <c r="G9" s="45">
        <v>2.5324760849157668</v>
      </c>
      <c r="H9" s="45">
        <v>100.00000000000006</v>
      </c>
    </row>
    <row r="10" spans="1:8" ht="14.6" thickBot="1" x14ac:dyDescent="0.4">
      <c r="A10" s="197" t="s">
        <v>11</v>
      </c>
      <c r="B10" s="45">
        <v>0.47625136691423425</v>
      </c>
      <c r="C10" s="45">
        <v>23.492684960646546</v>
      </c>
      <c r="D10" s="45">
        <v>43.22352415746883</v>
      </c>
      <c r="E10" s="45">
        <v>16.83590372947684</v>
      </c>
      <c r="F10" s="45">
        <v>11.803981379800225</v>
      </c>
      <c r="G10" s="45">
        <v>4.1676544056935532</v>
      </c>
      <c r="H10" s="45">
        <v>100.00000000000023</v>
      </c>
    </row>
    <row r="11" spans="1:8" ht="14.6" thickBot="1" x14ac:dyDescent="0.4">
      <c r="A11" s="197" t="s">
        <v>12</v>
      </c>
      <c r="B11" s="45">
        <v>4.0587414518205511</v>
      </c>
      <c r="C11" s="45">
        <v>21.695777080835647</v>
      </c>
      <c r="D11" s="45">
        <v>31.884346112168348</v>
      </c>
      <c r="E11" s="45">
        <v>17.293109363772853</v>
      </c>
      <c r="F11" s="45">
        <v>21.109576723661167</v>
      </c>
      <c r="G11" s="45">
        <v>3.9584492677412833</v>
      </c>
      <c r="H11" s="45">
        <v>99.999999999999858</v>
      </c>
    </row>
    <row r="12" spans="1:8" ht="14.6" thickBot="1" x14ac:dyDescent="0.4">
      <c r="A12" s="197" t="s">
        <v>13</v>
      </c>
      <c r="B12" s="45">
        <v>1.2389858608917219</v>
      </c>
      <c r="C12" s="45">
        <v>14.45045287665258</v>
      </c>
      <c r="D12" s="45">
        <v>34.740685057255519</v>
      </c>
      <c r="E12" s="45">
        <v>10.779893530032309</v>
      </c>
      <c r="F12" s="45">
        <v>28.613769424229581</v>
      </c>
      <c r="G12" s="45">
        <v>10.176213250938149</v>
      </c>
      <c r="H12" s="45">
        <v>99.999999999999858</v>
      </c>
    </row>
    <row r="13" spans="1:8" ht="14.6" thickBot="1" x14ac:dyDescent="0.4">
      <c r="A13" s="197" t="s">
        <v>14</v>
      </c>
      <c r="B13" s="45">
        <v>0</v>
      </c>
      <c r="C13" s="45">
        <v>4.5780751390993055</v>
      </c>
      <c r="D13" s="45">
        <v>54.180673559259553</v>
      </c>
      <c r="E13" s="45">
        <v>2.1670550821762276</v>
      </c>
      <c r="F13" s="45">
        <v>33.170497025435957</v>
      </c>
      <c r="G13" s="45">
        <v>5.9036991940288353</v>
      </c>
      <c r="H13" s="45">
        <v>99.999999999999872</v>
      </c>
    </row>
    <row r="14" spans="1:8" ht="14.6" thickBot="1" x14ac:dyDescent="0.4">
      <c r="A14" s="197" t="s">
        <v>214</v>
      </c>
      <c r="B14" s="45">
        <v>0.28929785382284245</v>
      </c>
      <c r="C14" s="45">
        <v>9.1646479854358791</v>
      </c>
      <c r="D14" s="45">
        <v>88.380678197855659</v>
      </c>
      <c r="E14" s="45">
        <v>0.50795139109899412</v>
      </c>
      <c r="F14" s="45">
        <v>0</v>
      </c>
      <c r="G14" s="45">
        <v>1.6574245717865743</v>
      </c>
      <c r="H14" s="45">
        <v>99.999999999999957</v>
      </c>
    </row>
    <row r="15" spans="1:8" ht="14.6" thickBot="1" x14ac:dyDescent="0.4">
      <c r="A15" s="197" t="s">
        <v>31</v>
      </c>
      <c r="B15" s="45">
        <v>0</v>
      </c>
      <c r="C15" s="45">
        <v>18.206476995959409</v>
      </c>
      <c r="D15" s="45">
        <v>24.026361189766948</v>
      </c>
      <c r="E15" s="45">
        <v>4.1095073598009657</v>
      </c>
      <c r="F15" s="45">
        <v>39.095302580052952</v>
      </c>
      <c r="G15" s="45">
        <v>14.56235187441971</v>
      </c>
      <c r="H15" s="45">
        <v>99.999999999999972</v>
      </c>
    </row>
    <row r="16" spans="1:8" ht="14.6" thickBot="1" x14ac:dyDescent="0.4">
      <c r="A16" s="197" t="s">
        <v>215</v>
      </c>
      <c r="B16" s="45">
        <v>6.7352650139670516</v>
      </c>
      <c r="C16" s="45">
        <v>17.998979126204901</v>
      </c>
      <c r="D16" s="45">
        <v>40.758678828461818</v>
      </c>
      <c r="E16" s="45">
        <v>7.8105353344218837</v>
      </c>
      <c r="F16" s="45">
        <v>12.241116039665451</v>
      </c>
      <c r="G16" s="45">
        <v>14.455425657278884</v>
      </c>
      <c r="H16" s="45">
        <v>99.999999999999986</v>
      </c>
    </row>
    <row r="17" spans="1:8" ht="14.6" thickBot="1" x14ac:dyDescent="0.4">
      <c r="A17" s="197" t="s">
        <v>216</v>
      </c>
      <c r="B17" s="45">
        <v>0.42686979049906876</v>
      </c>
      <c r="C17" s="45">
        <v>16.565638401601106</v>
      </c>
      <c r="D17" s="45">
        <v>58.180853543415203</v>
      </c>
      <c r="E17" s="45">
        <v>7.1957485182330458</v>
      </c>
      <c r="F17" s="45">
        <v>10.530466451732218</v>
      </c>
      <c r="G17" s="45">
        <v>7.1004232945195085</v>
      </c>
      <c r="H17" s="45">
        <v>100.00000000000017</v>
      </c>
    </row>
    <row r="18" spans="1:8" ht="14.6" thickBot="1" x14ac:dyDescent="0.4">
      <c r="A18" s="197" t="s">
        <v>217</v>
      </c>
      <c r="B18" s="45">
        <v>0.48609740642261379</v>
      </c>
      <c r="C18" s="45">
        <v>15.193424678030926</v>
      </c>
      <c r="D18" s="45">
        <v>72.771796289964911</v>
      </c>
      <c r="E18" s="45">
        <v>1.3243733528138639</v>
      </c>
      <c r="F18" s="45">
        <v>9.8328076759109937</v>
      </c>
      <c r="G18" s="45">
        <v>0.39150059685664224</v>
      </c>
      <c r="H18" s="45">
        <v>99.999999999999957</v>
      </c>
    </row>
    <row r="19" spans="1:8" ht="14.6" thickBot="1" x14ac:dyDescent="0.4">
      <c r="A19" s="197" t="s">
        <v>229</v>
      </c>
      <c r="B19" s="45">
        <v>0.1908716630660108</v>
      </c>
      <c r="C19" s="45">
        <v>15.696302806215648</v>
      </c>
      <c r="D19" s="45">
        <v>15.586930683681718</v>
      </c>
      <c r="E19" s="45">
        <v>11.12147022802737</v>
      </c>
      <c r="F19" s="45">
        <v>30.499473580304727</v>
      </c>
      <c r="G19" s="45">
        <v>26.904951038704638</v>
      </c>
      <c r="H19" s="45">
        <v>100.00000000000011</v>
      </c>
    </row>
    <row r="20" spans="1:8" ht="14.6" thickBot="1" x14ac:dyDescent="0.4">
      <c r="A20" s="197" t="s">
        <v>219</v>
      </c>
      <c r="B20" s="45">
        <v>1.8611653341079786</v>
      </c>
      <c r="C20" s="45">
        <v>35.934257427386079</v>
      </c>
      <c r="D20" s="45">
        <v>48.574800051268618</v>
      </c>
      <c r="E20" s="45">
        <v>9.2271260424897843</v>
      </c>
      <c r="F20" s="45">
        <v>3.918679344238269</v>
      </c>
      <c r="G20" s="45">
        <v>0.48397180050919941</v>
      </c>
      <c r="H20" s="45">
        <v>99.999999999999929</v>
      </c>
    </row>
    <row r="21" spans="1:8" ht="14.6" thickBot="1" x14ac:dyDescent="0.4">
      <c r="A21" s="197" t="s">
        <v>220</v>
      </c>
      <c r="B21" s="45">
        <v>2.7962416201593765</v>
      </c>
      <c r="C21" s="45">
        <v>20.692323622590234</v>
      </c>
      <c r="D21" s="45">
        <v>56.296057511349709</v>
      </c>
      <c r="E21" s="45">
        <v>8.883744363283876</v>
      </c>
      <c r="F21" s="45">
        <v>7.5246704552947072</v>
      </c>
      <c r="G21" s="45">
        <v>3.8069624273220248</v>
      </c>
      <c r="H21" s="45">
        <v>99.999999999999929</v>
      </c>
    </row>
    <row r="22" spans="1:8" ht="14.6" thickBot="1" x14ac:dyDescent="0.4">
      <c r="A22" s="197" t="s">
        <v>221</v>
      </c>
      <c r="B22" s="45">
        <v>1.5553292818941524</v>
      </c>
      <c r="C22" s="45">
        <v>29.656269609166667</v>
      </c>
      <c r="D22" s="45">
        <v>60.165885075388971</v>
      </c>
      <c r="E22" s="45">
        <v>1.6550876745914953</v>
      </c>
      <c r="F22" s="45">
        <v>6.2161269021366836</v>
      </c>
      <c r="G22" s="45">
        <v>0.7513014568219798</v>
      </c>
      <c r="H22" s="45">
        <v>99.999999999999943</v>
      </c>
    </row>
    <row r="23" spans="1:8" ht="14.6" thickBot="1" x14ac:dyDescent="0.4">
      <c r="A23" s="197" t="s">
        <v>222</v>
      </c>
      <c r="B23" s="45">
        <v>0</v>
      </c>
      <c r="C23" s="45">
        <v>9.8301071365244166</v>
      </c>
      <c r="D23" s="45">
        <v>58.380428856631042</v>
      </c>
      <c r="E23" s="45">
        <v>15.813743410305618</v>
      </c>
      <c r="F23" s="45">
        <v>12.458365246104282</v>
      </c>
      <c r="G23" s="45">
        <v>3.5173553504346304</v>
      </c>
      <c r="H23" s="45">
        <v>99.999999999999986</v>
      </c>
    </row>
    <row r="24" spans="1:8" ht="14.6" thickBot="1" x14ac:dyDescent="0.4">
      <c r="A24" s="197" t="s">
        <v>223</v>
      </c>
      <c r="B24" s="45">
        <v>8.5708222131866421E-2</v>
      </c>
      <c r="C24" s="45">
        <v>8.9639881743142222</v>
      </c>
      <c r="D24" s="45">
        <v>75.504538616888993</v>
      </c>
      <c r="E24" s="45">
        <v>5.6895842747049921</v>
      </c>
      <c r="F24" s="45">
        <v>7.1197492601213801</v>
      </c>
      <c r="G24" s="45">
        <v>2.6364314518383791</v>
      </c>
      <c r="H24" s="45">
        <v>99.999999999999844</v>
      </c>
    </row>
    <row r="25" spans="1:8" ht="14.6" thickBot="1" x14ac:dyDescent="0.4">
      <c r="A25" s="197" t="s">
        <v>15</v>
      </c>
      <c r="B25" s="45">
        <v>2.1413573391102232</v>
      </c>
      <c r="C25" s="45">
        <v>28.68223123380762</v>
      </c>
      <c r="D25" s="45">
        <v>50.996686747997757</v>
      </c>
      <c r="E25" s="45">
        <v>1.811771009433951</v>
      </c>
      <c r="F25" s="45">
        <v>11.857186275806002</v>
      </c>
      <c r="G25" s="45">
        <v>4.5107673938443416</v>
      </c>
      <c r="H25" s="45">
        <v>99.999999999999901</v>
      </c>
    </row>
    <row r="26" spans="1:8" ht="14.6" thickBot="1" x14ac:dyDescent="0.4">
      <c r="A26" s="302" t="s">
        <v>16</v>
      </c>
      <c r="B26" s="135"/>
      <c r="C26" s="135"/>
      <c r="D26" s="135"/>
      <c r="E26" s="135"/>
      <c r="F26" s="135"/>
      <c r="G26" s="135"/>
      <c r="H26" s="303"/>
    </row>
    <row r="27" spans="1:8" ht="14.6" thickBot="1" x14ac:dyDescent="0.4">
      <c r="A27" s="197" t="s">
        <v>17</v>
      </c>
      <c r="B27" s="29">
        <v>1.8650069130858409</v>
      </c>
      <c r="C27" s="29">
        <v>29.599970921715801</v>
      </c>
      <c r="D27" s="29">
        <v>45.586165343169078</v>
      </c>
      <c r="E27" s="29">
        <v>5.2383680227771023</v>
      </c>
      <c r="F27" s="29">
        <v>12.754760642481102</v>
      </c>
      <c r="G27" s="29">
        <v>4.9557281567712756</v>
      </c>
      <c r="H27" s="45">
        <v>100.0000000000002</v>
      </c>
    </row>
    <row r="28" spans="1:8" ht="14.6" thickBot="1" x14ac:dyDescent="0.4">
      <c r="A28" s="304" t="s">
        <v>38</v>
      </c>
      <c r="B28" s="66">
        <v>2.1413573391102232</v>
      </c>
      <c r="C28" s="66">
        <v>28.68223123380762</v>
      </c>
      <c r="D28" s="66">
        <v>50.996686747997757</v>
      </c>
      <c r="E28" s="66">
        <v>1.811771009433951</v>
      </c>
      <c r="F28" s="66">
        <v>11.857186275806002</v>
      </c>
      <c r="G28" s="66">
        <v>4.5107673938443416</v>
      </c>
      <c r="H28" s="45">
        <v>99.999999999999901</v>
      </c>
    </row>
    <row r="29" spans="1:8" ht="14.6" thickBot="1" x14ac:dyDescent="0.4">
      <c r="A29" s="304" t="s">
        <v>39</v>
      </c>
      <c r="B29" s="66">
        <v>1.6027262865966438</v>
      </c>
      <c r="C29" s="66">
        <v>30.470985827541451</v>
      </c>
      <c r="D29" s="66">
        <v>40.451109233045756</v>
      </c>
      <c r="E29" s="66">
        <v>8.4905070707058172</v>
      </c>
      <c r="F29" s="66">
        <v>13.606636901906155</v>
      </c>
      <c r="G29" s="66">
        <v>5.378034680204264</v>
      </c>
      <c r="H29" s="45">
        <v>100.0000000000001</v>
      </c>
    </row>
    <row r="30" spans="1:8" ht="14.6" thickBot="1" x14ac:dyDescent="0.4">
      <c r="A30" s="197" t="s">
        <v>20</v>
      </c>
      <c r="B30" s="66">
        <v>2.3891083178634136</v>
      </c>
      <c r="C30" s="66">
        <v>26.829149159200512</v>
      </c>
      <c r="D30" s="66">
        <v>47.476487768830303</v>
      </c>
      <c r="E30" s="66">
        <v>10.404482907418121</v>
      </c>
      <c r="F30" s="66">
        <v>9.1708315859920404</v>
      </c>
      <c r="G30" s="66">
        <v>3.7299402606967251</v>
      </c>
      <c r="H30" s="45">
        <v>100.00000000000109</v>
      </c>
    </row>
    <row r="31" spans="1:8" ht="14.6" thickBot="1" x14ac:dyDescent="0.4">
      <c r="A31" s="302" t="s">
        <v>60</v>
      </c>
      <c r="B31" s="135"/>
      <c r="C31" s="135"/>
      <c r="D31" s="135"/>
      <c r="E31" s="135"/>
      <c r="F31" s="135"/>
      <c r="G31" s="135"/>
      <c r="H31" s="303"/>
    </row>
    <row r="32" spans="1:8" ht="14.6" thickBot="1" x14ac:dyDescent="0.4">
      <c r="A32" s="197" t="s">
        <v>3</v>
      </c>
      <c r="B32" s="29">
        <v>2.2655793159618316</v>
      </c>
      <c r="C32" s="29">
        <v>28.733298923797552</v>
      </c>
      <c r="D32" s="29">
        <v>46.989657197005783</v>
      </c>
      <c r="E32" s="29">
        <v>8.9967216700192481</v>
      </c>
      <c r="F32" s="29">
        <v>9.9134964273166766</v>
      </c>
      <c r="G32" s="29">
        <v>3.1012464658972028</v>
      </c>
      <c r="H32" s="45">
        <v>99.999999999998295</v>
      </c>
    </row>
    <row r="33" spans="1:8" ht="14.6" thickBot="1" x14ac:dyDescent="0.4">
      <c r="A33" s="197" t="s">
        <v>4</v>
      </c>
      <c r="B33" s="29">
        <v>1.7940522115517648</v>
      </c>
      <c r="C33" s="29">
        <v>19.466508838003932</v>
      </c>
      <c r="D33" s="29">
        <v>45.677048573490318</v>
      </c>
      <c r="E33" s="29">
        <v>6.1359398045728479</v>
      </c>
      <c r="F33" s="29">
        <v>14.097195854592947</v>
      </c>
      <c r="G33" s="29">
        <v>12.829254717788135</v>
      </c>
      <c r="H33" s="45">
        <v>99.999999999999943</v>
      </c>
    </row>
    <row r="34" spans="1:8" ht="14.6" thickBot="1" x14ac:dyDescent="0.4">
      <c r="A34" s="200" t="s">
        <v>5</v>
      </c>
      <c r="B34" s="305">
        <v>2.2154149250317658</v>
      </c>
      <c r="C34" s="305">
        <v>27.747432202281896</v>
      </c>
      <c r="D34" s="305">
        <v>46.850012600729677</v>
      </c>
      <c r="E34" s="305">
        <v>8.6923714459882859</v>
      </c>
      <c r="F34" s="305">
        <v>10.358587985449251</v>
      </c>
      <c r="G34" s="305">
        <v>4.1361808405161185</v>
      </c>
      <c r="H34" s="48">
        <v>99.999999999996987</v>
      </c>
    </row>
    <row r="35" spans="1:8" x14ac:dyDescent="0.35">
      <c r="A35" s="258"/>
    </row>
    <row r="36" spans="1:8" x14ac:dyDescent="0.35">
      <c r="A36" s="189"/>
      <c r="B36" s="189" t="s">
        <v>231</v>
      </c>
    </row>
  </sheetData>
  <mergeCells count="4">
    <mergeCell ref="A31:H31"/>
    <mergeCell ref="A2:H2"/>
    <mergeCell ref="A5:H5"/>
    <mergeCell ref="A26:H2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E36"/>
  <sheetViews>
    <sheetView workbookViewId="0">
      <selection activeCell="B6" sqref="B6"/>
    </sheetView>
  </sheetViews>
  <sheetFormatPr baseColWidth="10" defaultColWidth="14.921875" defaultRowHeight="14.15" x14ac:dyDescent="0.35"/>
  <cols>
    <col min="1" max="1" width="23.61328125" style="184" customWidth="1"/>
    <col min="2" max="16384" width="14.921875" style="184"/>
  </cols>
  <sheetData>
    <row r="2" spans="1:5" ht="14.6" thickBot="1" x14ac:dyDescent="0.4">
      <c r="A2" s="306" t="s">
        <v>356</v>
      </c>
      <c r="B2" s="306"/>
      <c r="C2" s="306"/>
      <c r="D2" s="306"/>
      <c r="E2" s="306"/>
    </row>
    <row r="3" spans="1:5" ht="14.6" thickBot="1" x14ac:dyDescent="0.4"/>
    <row r="4" spans="1:5" ht="42.9" thickBot="1" x14ac:dyDescent="0.4">
      <c r="A4" s="307" t="s">
        <v>2</v>
      </c>
      <c r="B4" s="301" t="s">
        <v>159</v>
      </c>
      <c r="C4" s="301" t="s">
        <v>160</v>
      </c>
      <c r="D4" s="301" t="s">
        <v>161</v>
      </c>
      <c r="E4" s="301" t="s">
        <v>0</v>
      </c>
    </row>
    <row r="5" spans="1:5" ht="14.6" thickBot="1" x14ac:dyDescent="0.4">
      <c r="A5" s="302" t="s">
        <v>6</v>
      </c>
      <c r="B5" s="135"/>
      <c r="C5" s="135"/>
      <c r="D5" s="135"/>
      <c r="E5" s="303"/>
    </row>
    <row r="6" spans="1:5" ht="14.6" thickBot="1" x14ac:dyDescent="0.4">
      <c r="A6" s="197" t="s">
        <v>7</v>
      </c>
      <c r="B6" s="45">
        <v>0.2435665224591608</v>
      </c>
      <c r="C6" s="45">
        <v>76.601656608299436</v>
      </c>
      <c r="D6" s="45">
        <v>23.154776869241399</v>
      </c>
      <c r="E6" s="45">
        <v>100</v>
      </c>
    </row>
    <row r="7" spans="1:5" ht="14.6" thickBot="1" x14ac:dyDescent="0.4">
      <c r="A7" s="197" t="s">
        <v>8</v>
      </c>
      <c r="B7" s="45">
        <v>6.1299968284369468</v>
      </c>
      <c r="C7" s="45">
        <v>54.200040099013435</v>
      </c>
      <c r="D7" s="45">
        <v>39.669963072549336</v>
      </c>
      <c r="E7" s="45">
        <v>99.999999999999716</v>
      </c>
    </row>
    <row r="8" spans="1:5" ht="14.6" thickBot="1" x14ac:dyDescent="0.4">
      <c r="A8" s="197" t="s">
        <v>9</v>
      </c>
      <c r="B8" s="45">
        <v>34.487998291743374</v>
      </c>
      <c r="C8" s="45">
        <v>55.841115770020011</v>
      </c>
      <c r="D8" s="45">
        <v>9.6708859382364025</v>
      </c>
      <c r="E8" s="45">
        <v>99.999999999999801</v>
      </c>
    </row>
    <row r="9" spans="1:5" x14ac:dyDescent="0.35">
      <c r="A9" s="197" t="s">
        <v>10</v>
      </c>
      <c r="B9" s="45">
        <v>5.0658177896659238</v>
      </c>
      <c r="C9" s="45">
        <v>67.765369344646359</v>
      </c>
      <c r="D9" s="45">
        <v>27.168812865687848</v>
      </c>
      <c r="E9" s="45">
        <v>100.00000000000014</v>
      </c>
    </row>
    <row r="10" spans="1:5" ht="14.6" thickBot="1" x14ac:dyDescent="0.4">
      <c r="A10" s="197" t="s">
        <v>11</v>
      </c>
      <c r="B10" s="45">
        <v>7.2793404767864942</v>
      </c>
      <c r="C10" s="45">
        <v>56.851008060207811</v>
      </c>
      <c r="D10" s="45">
        <v>35.869651463005923</v>
      </c>
      <c r="E10" s="45">
        <v>100.00000000000023</v>
      </c>
    </row>
    <row r="11" spans="1:5" ht="14.6" thickBot="1" x14ac:dyDescent="0.4">
      <c r="A11" s="197" t="s">
        <v>12</v>
      </c>
      <c r="B11" s="45">
        <v>22.299690876906091</v>
      </c>
      <c r="C11" s="45">
        <v>32.721069057216326</v>
      </c>
      <c r="D11" s="45">
        <v>44.979240065877484</v>
      </c>
      <c r="E11" s="45">
        <v>99.999999999999901</v>
      </c>
    </row>
    <row r="12" spans="1:5" ht="14.6" thickBot="1" x14ac:dyDescent="0.4">
      <c r="A12" s="197" t="s">
        <v>13</v>
      </c>
      <c r="B12" s="45">
        <v>0.23714501565566901</v>
      </c>
      <c r="C12" s="45">
        <v>36.465873342828246</v>
      </c>
      <c r="D12" s="45">
        <v>63.296981641516027</v>
      </c>
      <c r="E12" s="45">
        <v>99.999999999999943</v>
      </c>
    </row>
    <row r="13" spans="1:5" ht="14.6" thickBot="1" x14ac:dyDescent="0.4">
      <c r="A13" s="197" t="s">
        <v>14</v>
      </c>
      <c r="B13" s="45">
        <v>2.5269113327683224</v>
      </c>
      <c r="C13" s="45">
        <v>48.427734689644062</v>
      </c>
      <c r="D13" s="45">
        <v>49.045353977587531</v>
      </c>
      <c r="E13" s="45">
        <v>99.999999999999915</v>
      </c>
    </row>
    <row r="14" spans="1:5" ht="14.6" thickBot="1" x14ac:dyDescent="0.4">
      <c r="A14" s="197" t="s">
        <v>214</v>
      </c>
      <c r="B14" s="45">
        <v>0.40747223786972059</v>
      </c>
      <c r="C14" s="45">
        <v>99.423789611922402</v>
      </c>
      <c r="D14" s="45">
        <v>0.16873815020788369</v>
      </c>
      <c r="E14" s="45">
        <v>100.00000000000001</v>
      </c>
    </row>
    <row r="15" spans="1:5" ht="14.6" thickBot="1" x14ac:dyDescent="0.4">
      <c r="A15" s="197" t="s">
        <v>31</v>
      </c>
      <c r="B15" s="45">
        <v>9.1063322664292663</v>
      </c>
      <c r="C15" s="45">
        <v>59.673442214017903</v>
      </c>
      <c r="D15" s="45">
        <v>31.220225519552784</v>
      </c>
      <c r="E15" s="45">
        <v>99.999999999999957</v>
      </c>
    </row>
    <row r="16" spans="1:5" ht="14.6" thickBot="1" x14ac:dyDescent="0.4">
      <c r="A16" s="197" t="s">
        <v>215</v>
      </c>
      <c r="B16" s="45">
        <v>12.309080642402364</v>
      </c>
      <c r="C16" s="45">
        <v>42.152323004019912</v>
      </c>
      <c r="D16" s="45">
        <v>45.53859635357778</v>
      </c>
      <c r="E16" s="45">
        <v>100.00000000000006</v>
      </c>
    </row>
    <row r="17" spans="1:5" ht="14.6" thickBot="1" x14ac:dyDescent="0.4">
      <c r="A17" s="197" t="s">
        <v>216</v>
      </c>
      <c r="B17" s="45">
        <v>0.51581956318446986</v>
      </c>
      <c r="C17" s="45">
        <v>79.852421726125129</v>
      </c>
      <c r="D17" s="45">
        <v>19.63175871069048</v>
      </c>
      <c r="E17" s="45">
        <v>100.00000000000007</v>
      </c>
    </row>
    <row r="18" spans="1:5" ht="14.6" thickBot="1" x14ac:dyDescent="0.4">
      <c r="A18" s="197" t="s">
        <v>217</v>
      </c>
      <c r="B18" s="45">
        <v>0.24628629217997483</v>
      </c>
      <c r="C18" s="45">
        <v>88.874271462420097</v>
      </c>
      <c r="D18" s="45">
        <v>10.879442245399931</v>
      </c>
      <c r="E18" s="45">
        <v>100</v>
      </c>
    </row>
    <row r="19" spans="1:5" ht="14.6" thickBot="1" x14ac:dyDescent="0.4">
      <c r="A19" s="197" t="s">
        <v>229</v>
      </c>
      <c r="B19" s="45">
        <v>6.4050571567374552</v>
      </c>
      <c r="C19" s="45">
        <v>37.453955374798575</v>
      </c>
      <c r="D19" s="45">
        <v>56.14098746846404</v>
      </c>
      <c r="E19" s="45">
        <v>100.00000000000007</v>
      </c>
    </row>
    <row r="20" spans="1:5" ht="14.6" thickBot="1" x14ac:dyDescent="0.4">
      <c r="A20" s="197" t="s">
        <v>219</v>
      </c>
      <c r="B20" s="45">
        <v>21.922876946087126</v>
      </c>
      <c r="C20" s="45">
        <v>57.260601660458718</v>
      </c>
      <c r="D20" s="45">
        <v>20.816521393454103</v>
      </c>
      <c r="E20" s="45">
        <v>99.999999999999943</v>
      </c>
    </row>
    <row r="21" spans="1:5" ht="14.6" thickBot="1" x14ac:dyDescent="0.4">
      <c r="A21" s="197" t="s">
        <v>220</v>
      </c>
      <c r="B21" s="45">
        <v>32.64638296415302</v>
      </c>
      <c r="C21" s="45">
        <v>47.242377968382321</v>
      </c>
      <c r="D21" s="45">
        <v>20.111239067464524</v>
      </c>
      <c r="E21" s="45">
        <v>99.999999999999872</v>
      </c>
    </row>
    <row r="22" spans="1:5" ht="14.6" thickBot="1" x14ac:dyDescent="0.4">
      <c r="A22" s="197" t="s">
        <v>221</v>
      </c>
      <c r="B22" s="45">
        <v>20.009632735800459</v>
      </c>
      <c r="C22" s="45">
        <v>38.323034272448872</v>
      </c>
      <c r="D22" s="45">
        <v>41.667332991750698</v>
      </c>
      <c r="E22" s="45">
        <v>100.00000000000003</v>
      </c>
    </row>
    <row r="23" spans="1:5" ht="14.6" thickBot="1" x14ac:dyDescent="0.4">
      <c r="A23" s="197" t="s">
        <v>222</v>
      </c>
      <c r="B23" s="45">
        <v>13.516847060482091</v>
      </c>
      <c r="C23" s="45">
        <v>51.200244202318714</v>
      </c>
      <c r="D23" s="45">
        <v>35.282908737199129</v>
      </c>
      <c r="E23" s="45">
        <v>99.999999999999943</v>
      </c>
    </row>
    <row r="24" spans="1:5" ht="14.6" thickBot="1" x14ac:dyDescent="0.4">
      <c r="A24" s="197" t="s">
        <v>223</v>
      </c>
      <c r="B24" s="45">
        <v>23.536392256010917</v>
      </c>
      <c r="C24" s="45">
        <v>60.784146947312031</v>
      </c>
      <c r="D24" s="45">
        <v>15.67946079667678</v>
      </c>
      <c r="E24" s="45">
        <v>99.99999999999973</v>
      </c>
    </row>
    <row r="25" spans="1:5" ht="14.6" thickBot="1" x14ac:dyDescent="0.4">
      <c r="A25" s="197" t="s">
        <v>15</v>
      </c>
      <c r="B25" s="45">
        <v>7.6392619536798785</v>
      </c>
      <c r="C25" s="45">
        <v>67.595489682922391</v>
      </c>
      <c r="D25" s="45">
        <v>24.765248363397568</v>
      </c>
      <c r="E25" s="45">
        <v>99.999999999999829</v>
      </c>
    </row>
    <row r="26" spans="1:5" ht="14.6" thickBot="1" x14ac:dyDescent="0.4">
      <c r="A26" s="302" t="s">
        <v>16</v>
      </c>
      <c r="B26" s="135"/>
      <c r="C26" s="135"/>
      <c r="D26" s="135"/>
      <c r="E26" s="303"/>
    </row>
    <row r="27" spans="1:5" ht="14.6" thickBot="1" x14ac:dyDescent="0.4">
      <c r="A27" s="197" t="s">
        <v>17</v>
      </c>
      <c r="B27" s="45">
        <v>11.02195736133427</v>
      </c>
      <c r="C27" s="45">
        <v>60.512350564629472</v>
      </c>
      <c r="D27" s="45">
        <v>28.465692074036475</v>
      </c>
      <c r="E27" s="45">
        <v>100.00000000000023</v>
      </c>
    </row>
    <row r="28" spans="1:5" ht="14.6" thickBot="1" x14ac:dyDescent="0.4">
      <c r="A28" s="304" t="s">
        <v>38</v>
      </c>
      <c r="B28" s="45">
        <v>7.6392619536798785</v>
      </c>
      <c r="C28" s="45">
        <v>67.595489682922391</v>
      </c>
      <c r="D28" s="45">
        <v>24.765248363397568</v>
      </c>
      <c r="E28" s="45">
        <v>99.999999999999829</v>
      </c>
    </row>
    <row r="29" spans="1:5" ht="14.6" thickBot="1" x14ac:dyDescent="0.4">
      <c r="A29" s="304" t="s">
        <v>39</v>
      </c>
      <c r="B29" s="45">
        <v>14.23242996130562</v>
      </c>
      <c r="C29" s="45">
        <v>53.789834546897183</v>
      </c>
      <c r="D29" s="45">
        <v>31.977735491797365</v>
      </c>
      <c r="E29" s="45">
        <v>100.00000000000016</v>
      </c>
    </row>
    <row r="30" spans="1:5" ht="14.6" thickBot="1" x14ac:dyDescent="0.4">
      <c r="A30" s="197" t="s">
        <v>20</v>
      </c>
      <c r="B30" s="45">
        <v>12.77389266584567</v>
      </c>
      <c r="C30" s="45">
        <v>58.25207706490302</v>
      </c>
      <c r="D30" s="45">
        <v>28.974030269251799</v>
      </c>
      <c r="E30" s="45">
        <v>100.00000000000048</v>
      </c>
    </row>
    <row r="31" spans="1:5" ht="14.6" thickBot="1" x14ac:dyDescent="0.4">
      <c r="A31" s="302" t="s">
        <v>60</v>
      </c>
      <c r="B31" s="135"/>
      <c r="C31" s="135"/>
      <c r="D31" s="135"/>
      <c r="E31" s="303"/>
    </row>
    <row r="32" spans="1:5" ht="14.6" thickBot="1" x14ac:dyDescent="0.4">
      <c r="A32" s="197" t="s">
        <v>3</v>
      </c>
      <c r="B32" s="45">
        <v>12.113372135492813</v>
      </c>
      <c r="C32" s="45">
        <v>59.450363345484881</v>
      </c>
      <c r="D32" s="45">
        <v>28.436264519019989</v>
      </c>
      <c r="E32" s="45">
        <v>99.999999999997684</v>
      </c>
    </row>
    <row r="33" spans="1:5" ht="14.6" thickBot="1" x14ac:dyDescent="0.4">
      <c r="A33" s="197" t="s">
        <v>4</v>
      </c>
      <c r="B33" s="45">
        <v>12.864482977966087</v>
      </c>
      <c r="C33" s="45">
        <v>55.227999439281881</v>
      </c>
      <c r="D33" s="45">
        <v>31.907517582751975</v>
      </c>
      <c r="E33" s="45">
        <v>99.999999999999943</v>
      </c>
    </row>
    <row r="34" spans="1:5" ht="14.6" thickBot="1" x14ac:dyDescent="0.4">
      <c r="A34" s="200" t="s">
        <v>5</v>
      </c>
      <c r="B34" s="48">
        <v>12.19328062342735</v>
      </c>
      <c r="C34" s="48">
        <v>59.001158386408228</v>
      </c>
      <c r="D34" s="48">
        <v>28.805560990161037</v>
      </c>
      <c r="E34" s="48">
        <v>99.999999999996618</v>
      </c>
    </row>
    <row r="35" spans="1:5" x14ac:dyDescent="0.35">
      <c r="A35" s="189"/>
    </row>
    <row r="36" spans="1:5" x14ac:dyDescent="0.35">
      <c r="A36" s="192"/>
      <c r="B36" s="189" t="s">
        <v>231</v>
      </c>
    </row>
  </sheetData>
  <mergeCells count="4">
    <mergeCell ref="A5:E5"/>
    <mergeCell ref="A26:E26"/>
    <mergeCell ref="A31:E31"/>
    <mergeCell ref="A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E34"/>
  <sheetViews>
    <sheetView workbookViewId="0">
      <selection activeCell="E6" sqref="E6"/>
    </sheetView>
  </sheetViews>
  <sheetFormatPr baseColWidth="10" defaultRowHeight="14.15" x14ac:dyDescent="0.35"/>
  <cols>
    <col min="1" max="1" width="20.53515625" style="184" customWidth="1"/>
    <col min="2" max="4" width="11.07421875" style="184"/>
    <col min="5" max="5" width="28.3828125" style="184" customWidth="1"/>
    <col min="6" max="16384" width="11.07421875" style="184"/>
  </cols>
  <sheetData>
    <row r="2" spans="1:5" ht="31.5" customHeight="1" thickBot="1" x14ac:dyDescent="0.4">
      <c r="A2" s="308" t="s">
        <v>357</v>
      </c>
      <c r="B2" s="308"/>
      <c r="C2" s="308"/>
      <c r="D2" s="308"/>
      <c r="E2" s="308"/>
    </row>
    <row r="3" spans="1:5" ht="14.6" thickBot="1" x14ac:dyDescent="0.4">
      <c r="A3" s="309" t="s">
        <v>2</v>
      </c>
      <c r="B3" s="301" t="s">
        <v>162</v>
      </c>
      <c r="C3" s="301" t="s">
        <v>163</v>
      </c>
      <c r="D3" s="301" t="s">
        <v>164</v>
      </c>
      <c r="E3" s="301" t="s">
        <v>0</v>
      </c>
    </row>
    <row r="4" spans="1:5" ht="14.6" thickBot="1" x14ac:dyDescent="0.4">
      <c r="A4" s="302" t="s">
        <v>6</v>
      </c>
      <c r="B4" s="135"/>
      <c r="C4" s="135"/>
      <c r="D4" s="135"/>
      <c r="E4" s="303"/>
    </row>
    <row r="5" spans="1:5" ht="14.6" thickBot="1" x14ac:dyDescent="0.4">
      <c r="A5" s="197" t="s">
        <v>7</v>
      </c>
      <c r="B5" s="45">
        <v>37.965769273387657</v>
      </c>
      <c r="C5" s="45">
        <v>59.495793487314899</v>
      </c>
      <c r="D5" s="45">
        <v>2.5384372392975507</v>
      </c>
      <c r="E5" s="45">
        <v>100.0000000000001</v>
      </c>
    </row>
    <row r="6" spans="1:5" ht="14.6" thickBot="1" x14ac:dyDescent="0.4">
      <c r="A6" s="197" t="s">
        <v>8</v>
      </c>
      <c r="B6" s="45">
        <v>31.284594837772868</v>
      </c>
      <c r="C6" s="45">
        <v>40.238362667661946</v>
      </c>
      <c r="D6" s="45">
        <v>28.477042494565001</v>
      </c>
      <c r="E6" s="45">
        <v>99.999999999999815</v>
      </c>
    </row>
    <row r="7" spans="1:5" ht="14.6" thickBot="1" x14ac:dyDescent="0.4">
      <c r="A7" s="197" t="s">
        <v>9</v>
      </c>
      <c r="B7" s="45">
        <v>56.693367829044817</v>
      </c>
      <c r="C7" s="45">
        <v>37.371192152155054</v>
      </c>
      <c r="D7" s="45">
        <v>5.9354400187998921</v>
      </c>
      <c r="E7" s="45">
        <v>99.999999999999758</v>
      </c>
    </row>
    <row r="8" spans="1:5" ht="14.6" thickBot="1" x14ac:dyDescent="0.4">
      <c r="A8" s="197" t="s">
        <v>10</v>
      </c>
      <c r="B8" s="45">
        <v>76.294579247714395</v>
      </c>
      <c r="C8" s="45">
        <v>16.599896940474906</v>
      </c>
      <c r="D8" s="45">
        <v>7.1055238118107988</v>
      </c>
      <c r="E8" s="45">
        <v>100.0000000000001</v>
      </c>
    </row>
    <row r="9" spans="1:5" ht="14.6" thickBot="1" x14ac:dyDescent="0.4">
      <c r="A9" s="197" t="s">
        <v>11</v>
      </c>
      <c r="B9" s="45">
        <v>47.691586412470805</v>
      </c>
      <c r="C9" s="45">
        <v>37.602910938223957</v>
      </c>
      <c r="D9" s="45">
        <v>14.705502649305455</v>
      </c>
      <c r="E9" s="45">
        <v>100.00000000000023</v>
      </c>
    </row>
    <row r="10" spans="1:5" x14ac:dyDescent="0.35">
      <c r="A10" s="197" t="s">
        <v>12</v>
      </c>
      <c r="B10" s="45">
        <v>23.127900940088768</v>
      </c>
      <c r="C10" s="45">
        <v>42.059530613942492</v>
      </c>
      <c r="D10" s="45">
        <v>34.812568445968679</v>
      </c>
      <c r="E10" s="45">
        <v>99.999999999999943</v>
      </c>
    </row>
    <row r="11" spans="1:5" ht="14.6" thickBot="1" x14ac:dyDescent="0.4">
      <c r="A11" s="197" t="s">
        <v>13</v>
      </c>
      <c r="B11" s="45">
        <v>16.152432601285792</v>
      </c>
      <c r="C11" s="45">
        <v>78.407101777062167</v>
      </c>
      <c r="D11" s="45">
        <v>5.44046562165199</v>
      </c>
      <c r="E11" s="45">
        <v>99.999999999999957</v>
      </c>
    </row>
    <row r="12" spans="1:5" ht="14.6" thickBot="1" x14ac:dyDescent="0.4">
      <c r="A12" s="197" t="s">
        <v>14</v>
      </c>
      <c r="B12" s="45">
        <v>10.096365306183234</v>
      </c>
      <c r="C12" s="45">
        <v>67.643677844579003</v>
      </c>
      <c r="D12" s="45">
        <v>22.259956849237753</v>
      </c>
      <c r="E12" s="45">
        <v>99.999999999999986</v>
      </c>
    </row>
    <row r="13" spans="1:5" ht="14.6" thickBot="1" x14ac:dyDescent="0.4">
      <c r="A13" s="197" t="s">
        <v>214</v>
      </c>
      <c r="B13" s="45">
        <v>0.87963158888226101</v>
      </c>
      <c r="C13" s="45">
        <v>91.160654796830826</v>
      </c>
      <c r="D13" s="45">
        <v>7.9597136142868949</v>
      </c>
      <c r="E13" s="45">
        <v>99.999999999999986</v>
      </c>
    </row>
    <row r="14" spans="1:5" ht="14.6" thickBot="1" x14ac:dyDescent="0.4">
      <c r="A14" s="197" t="s">
        <v>31</v>
      </c>
      <c r="B14" s="45">
        <v>71.553229401740865</v>
      </c>
      <c r="C14" s="45">
        <v>11.234453356030189</v>
      </c>
      <c r="D14" s="45">
        <v>17.212317242228821</v>
      </c>
      <c r="E14" s="45">
        <v>99.999999999999872</v>
      </c>
    </row>
    <row r="15" spans="1:5" ht="14.6" thickBot="1" x14ac:dyDescent="0.4">
      <c r="A15" s="197" t="s">
        <v>215</v>
      </c>
      <c r="B15" s="45">
        <v>65.304157441163213</v>
      </c>
      <c r="C15" s="45">
        <v>16.059122463891846</v>
      </c>
      <c r="D15" s="45">
        <v>18.63672009494503</v>
      </c>
      <c r="E15" s="45">
        <v>100.0000000000001</v>
      </c>
    </row>
    <row r="16" spans="1:5" ht="14.6" thickBot="1" x14ac:dyDescent="0.4">
      <c r="A16" s="197" t="s">
        <v>216</v>
      </c>
      <c r="B16" s="45">
        <v>64.527489571182258</v>
      </c>
      <c r="C16" s="45">
        <v>18.798327560590813</v>
      </c>
      <c r="D16" s="45">
        <v>16.674182868227089</v>
      </c>
      <c r="E16" s="45">
        <v>100.00000000000017</v>
      </c>
    </row>
    <row r="17" spans="1:5" ht="14.6" thickBot="1" x14ac:dyDescent="0.4">
      <c r="A17" s="197" t="s">
        <v>217</v>
      </c>
      <c r="B17" s="45">
        <v>59.682284232013338</v>
      </c>
      <c r="C17" s="45">
        <v>37.436595789789337</v>
      </c>
      <c r="D17" s="45">
        <v>2.8811199781971828</v>
      </c>
      <c r="E17" s="45">
        <v>99.999999999999858</v>
      </c>
    </row>
    <row r="18" spans="1:5" ht="14.6" thickBot="1" x14ac:dyDescent="0.4">
      <c r="A18" s="197" t="s">
        <v>229</v>
      </c>
      <c r="B18" s="45">
        <v>26.439041672500995</v>
      </c>
      <c r="C18" s="45">
        <v>37.457628978061116</v>
      </c>
      <c r="D18" s="45">
        <v>36.103329349437971</v>
      </c>
      <c r="E18" s="45">
        <v>100.00000000000009</v>
      </c>
    </row>
    <row r="19" spans="1:5" ht="14.6" thickBot="1" x14ac:dyDescent="0.4">
      <c r="A19" s="197" t="s">
        <v>219</v>
      </c>
      <c r="B19" s="45">
        <v>70.986188860204649</v>
      </c>
      <c r="C19" s="45">
        <v>14.344975333502566</v>
      </c>
      <c r="D19" s="45">
        <v>14.668835806292771</v>
      </c>
      <c r="E19" s="45">
        <v>99.999999999999986</v>
      </c>
    </row>
    <row r="20" spans="1:5" ht="14.6" thickBot="1" x14ac:dyDescent="0.4">
      <c r="A20" s="197" t="s">
        <v>220</v>
      </c>
      <c r="B20" s="45">
        <v>66.980092699097909</v>
      </c>
      <c r="C20" s="45">
        <v>22.633466658612463</v>
      </c>
      <c r="D20" s="45">
        <v>10.386440642289585</v>
      </c>
      <c r="E20" s="45">
        <v>99.999999999999957</v>
      </c>
    </row>
    <row r="21" spans="1:5" ht="14.6" thickBot="1" x14ac:dyDescent="0.4">
      <c r="A21" s="197" t="s">
        <v>221</v>
      </c>
      <c r="B21" s="45">
        <v>38.169068822213866</v>
      </c>
      <c r="C21" s="45">
        <v>43.854125208658353</v>
      </c>
      <c r="D21" s="45">
        <v>17.976805969127792</v>
      </c>
      <c r="E21" s="45">
        <v>100.00000000000001</v>
      </c>
    </row>
    <row r="22" spans="1:5" ht="14.6" thickBot="1" x14ac:dyDescent="0.4">
      <c r="A22" s="197" t="s">
        <v>222</v>
      </c>
      <c r="B22" s="45">
        <v>56.613185564834502</v>
      </c>
      <c r="C22" s="45">
        <v>36.513324573549845</v>
      </c>
      <c r="D22" s="45">
        <v>6.8734898616156075</v>
      </c>
      <c r="E22" s="45">
        <v>99.999999999999957</v>
      </c>
    </row>
    <row r="23" spans="1:5" ht="14.6" thickBot="1" x14ac:dyDescent="0.4">
      <c r="A23" s="197" t="s">
        <v>223</v>
      </c>
      <c r="B23" s="45">
        <v>34.268813582236746</v>
      </c>
      <c r="C23" s="45">
        <v>35.064184340270671</v>
      </c>
      <c r="D23" s="45">
        <v>30.667002077492249</v>
      </c>
      <c r="E23" s="45">
        <v>99.999999999999659</v>
      </c>
    </row>
    <row r="24" spans="1:5" ht="14.6" thickBot="1" x14ac:dyDescent="0.4">
      <c r="A24" s="197" t="s">
        <v>15</v>
      </c>
      <c r="B24" s="45">
        <v>42.217981719737537</v>
      </c>
      <c r="C24" s="45">
        <v>32.091451349625757</v>
      </c>
      <c r="D24" s="45">
        <v>25.69056693063661</v>
      </c>
      <c r="E24" s="45">
        <v>99.999999999999901</v>
      </c>
    </row>
    <row r="25" spans="1:5" ht="14.6" thickBot="1" x14ac:dyDescent="0.4">
      <c r="A25" s="302" t="s">
        <v>16</v>
      </c>
      <c r="B25" s="135"/>
      <c r="C25" s="135"/>
      <c r="D25" s="135"/>
      <c r="E25" s="303"/>
    </row>
    <row r="26" spans="1:5" ht="14.6" thickBot="1" x14ac:dyDescent="0.4">
      <c r="A26" s="197" t="s">
        <v>17</v>
      </c>
      <c r="B26" s="45">
        <v>47.979841949813242</v>
      </c>
      <c r="C26" s="45">
        <v>33.04951910654804</v>
      </c>
      <c r="D26" s="45">
        <v>18.970638943638978</v>
      </c>
      <c r="E26" s="45">
        <v>100.00000000000026</v>
      </c>
    </row>
    <row r="27" spans="1:5" ht="14.6" thickBot="1" x14ac:dyDescent="0.4">
      <c r="A27" s="304" t="s">
        <v>38</v>
      </c>
      <c r="B27" s="47">
        <v>42.217981719737537</v>
      </c>
      <c r="C27" s="47">
        <v>32.091451349625757</v>
      </c>
      <c r="D27" s="47">
        <v>25.69056693063661</v>
      </c>
      <c r="E27" s="45">
        <v>99.999999999999901</v>
      </c>
    </row>
    <row r="28" spans="1:5" ht="14.6" thickBot="1" x14ac:dyDescent="0.4">
      <c r="A28" s="304" t="s">
        <v>39</v>
      </c>
      <c r="B28" s="47">
        <v>53.448349209339007</v>
      </c>
      <c r="C28" s="47">
        <v>33.958808862744895</v>
      </c>
      <c r="D28" s="47">
        <v>12.592841927916224</v>
      </c>
      <c r="E28" s="45">
        <v>100.00000000000013</v>
      </c>
    </row>
    <row r="29" spans="1:5" ht="14.6" thickBot="1" x14ac:dyDescent="0.4">
      <c r="A29" s="197" t="s">
        <v>20</v>
      </c>
      <c r="B29" s="47">
        <v>47.742768477786072</v>
      </c>
      <c r="C29" s="47">
        <v>35.985271101502569</v>
      </c>
      <c r="D29" s="47">
        <v>16.271960420712368</v>
      </c>
      <c r="E29" s="45">
        <v>100.00000000000099</v>
      </c>
    </row>
    <row r="30" spans="1:5" ht="14.6" thickBot="1" x14ac:dyDescent="0.4">
      <c r="A30" s="302" t="s">
        <v>60</v>
      </c>
      <c r="B30" s="135"/>
      <c r="C30" s="135"/>
      <c r="D30" s="135"/>
      <c r="E30" s="303"/>
    </row>
    <row r="31" spans="1:5" ht="14.6" thickBot="1" x14ac:dyDescent="0.4">
      <c r="A31" s="197" t="s">
        <v>3</v>
      </c>
      <c r="B31" s="45">
        <v>48.753547953047438</v>
      </c>
      <c r="C31" s="45">
        <v>35.013465487019786</v>
      </c>
      <c r="D31" s="45">
        <v>16.2329865599309</v>
      </c>
      <c r="E31" s="45">
        <v>99.999999999998124</v>
      </c>
    </row>
    <row r="32" spans="1:5" ht="14.6" thickBot="1" x14ac:dyDescent="0.4">
      <c r="A32" s="197" t="s">
        <v>4</v>
      </c>
      <c r="B32" s="45">
        <v>39.991106652516521</v>
      </c>
      <c r="C32" s="45">
        <v>35.002775704607799</v>
      </c>
      <c r="D32" s="45">
        <v>25.006117642875651</v>
      </c>
      <c r="E32" s="45">
        <v>99.999999999999972</v>
      </c>
    </row>
    <row r="33" spans="1:5" ht="14.6" thickBot="1" x14ac:dyDescent="0.4">
      <c r="A33" s="200" t="s">
        <v>5</v>
      </c>
      <c r="B33" s="48">
        <v>47.821337425188936</v>
      </c>
      <c r="C33" s="48">
        <v>35.012328232302046</v>
      </c>
      <c r="D33" s="48">
        <v>17.16633434250609</v>
      </c>
      <c r="E33" s="48">
        <v>99.999999999997073</v>
      </c>
    </row>
    <row r="34" spans="1:5" x14ac:dyDescent="0.35">
      <c r="B34" s="189" t="s">
        <v>231</v>
      </c>
    </row>
  </sheetData>
  <mergeCells count="4">
    <mergeCell ref="A30:E30"/>
    <mergeCell ref="A2:E2"/>
    <mergeCell ref="A4:E4"/>
    <mergeCell ref="A25:E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36"/>
  <sheetViews>
    <sheetView workbookViewId="0">
      <selection sqref="A1:XFD1048576"/>
    </sheetView>
  </sheetViews>
  <sheetFormatPr baseColWidth="10" defaultRowHeight="14.15" x14ac:dyDescent="0.35"/>
  <cols>
    <col min="1" max="1" width="19.61328125" style="184" customWidth="1"/>
    <col min="2" max="2" width="15.15234375" style="184" customWidth="1"/>
    <col min="3" max="16384" width="11.07421875" style="184"/>
  </cols>
  <sheetData>
    <row r="2" spans="1:14" ht="14.6" thickBot="1" x14ac:dyDescent="0.4">
      <c r="A2" s="310" t="s">
        <v>358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4" ht="14.6" thickBot="1" x14ac:dyDescent="0.4"/>
    <row r="4" spans="1:14" ht="56.6" x14ac:dyDescent="0.35">
      <c r="A4" s="68" t="s">
        <v>2</v>
      </c>
      <c r="B4" s="55" t="s">
        <v>165</v>
      </c>
      <c r="C4" s="50" t="s">
        <v>166</v>
      </c>
      <c r="D4" s="50" t="s">
        <v>167</v>
      </c>
      <c r="E4" s="50" t="s">
        <v>168</v>
      </c>
      <c r="F4" s="50" t="s">
        <v>169</v>
      </c>
      <c r="G4" s="50" t="s">
        <v>170</v>
      </c>
      <c r="H4" s="50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55</v>
      </c>
      <c r="N4" s="50" t="s">
        <v>5</v>
      </c>
    </row>
    <row r="5" spans="1:14" x14ac:dyDescent="0.35">
      <c r="A5" s="153" t="s">
        <v>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ht="14.6" thickBot="1" x14ac:dyDescent="0.4">
      <c r="A6" s="197" t="s">
        <v>7</v>
      </c>
      <c r="B6" s="45">
        <v>44.398016036051686</v>
      </c>
      <c r="C6" s="45">
        <v>0.75508744886901358</v>
      </c>
      <c r="D6" s="45">
        <v>1.2116536747860875</v>
      </c>
      <c r="E6" s="45">
        <v>2.4295968040902776</v>
      </c>
      <c r="F6" s="45">
        <v>0.11239944739800486</v>
      </c>
      <c r="G6" s="45">
        <v>0</v>
      </c>
      <c r="H6" s="45">
        <v>9.508919022804232</v>
      </c>
      <c r="I6" s="45">
        <v>3.1416294711885033</v>
      </c>
      <c r="J6" s="45">
        <v>14.085545481532296</v>
      </c>
      <c r="K6" s="45">
        <v>3.3532764928229528</v>
      </c>
      <c r="L6" s="45">
        <v>20.909471654099967</v>
      </c>
      <c r="M6" s="45">
        <v>9.4404466357138839E-2</v>
      </c>
      <c r="N6" s="45">
        <v>100.00000000000017</v>
      </c>
    </row>
    <row r="7" spans="1:14" ht="14.6" thickBot="1" x14ac:dyDescent="0.4">
      <c r="A7" s="197" t="s">
        <v>8</v>
      </c>
      <c r="B7" s="45">
        <v>31.991950316616354</v>
      </c>
      <c r="C7" s="45">
        <v>0.4175246211326607</v>
      </c>
      <c r="D7" s="45">
        <v>0.768799935232368</v>
      </c>
      <c r="E7" s="45">
        <v>1.4477980567007054</v>
      </c>
      <c r="F7" s="45">
        <v>0.68804351150209886</v>
      </c>
      <c r="G7" s="45">
        <v>0.92644407132526219</v>
      </c>
      <c r="H7" s="45">
        <v>4.2034039824081999</v>
      </c>
      <c r="I7" s="45">
        <v>0.48608647252595905</v>
      </c>
      <c r="J7" s="45">
        <v>14.234591470976818</v>
      </c>
      <c r="K7" s="45">
        <v>10.361352144681405</v>
      </c>
      <c r="L7" s="45">
        <v>34.230778497957118</v>
      </c>
      <c r="M7" s="45">
        <v>0.24322691894092791</v>
      </c>
      <c r="N7" s="45">
        <v>99.999999999999886</v>
      </c>
    </row>
    <row r="8" spans="1:14" ht="14.6" thickBot="1" x14ac:dyDescent="0.4">
      <c r="A8" s="197" t="s">
        <v>9</v>
      </c>
      <c r="B8" s="45">
        <v>44.930694256996681</v>
      </c>
      <c r="C8" s="45">
        <v>0.20427587614397308</v>
      </c>
      <c r="D8" s="45">
        <v>7.8117882838402899</v>
      </c>
      <c r="E8" s="45">
        <v>1.0774176824539947</v>
      </c>
      <c r="F8" s="45">
        <v>0</v>
      </c>
      <c r="G8" s="45">
        <v>2.3068548500291297</v>
      </c>
      <c r="H8" s="45">
        <v>10.046636956228372</v>
      </c>
      <c r="I8" s="45">
        <v>2.6878336955717335</v>
      </c>
      <c r="J8" s="45">
        <v>12.918063129419755</v>
      </c>
      <c r="K8" s="45">
        <v>5.3686661301764946</v>
      </c>
      <c r="L8" s="45">
        <v>12.254995842561456</v>
      </c>
      <c r="M8" s="45">
        <v>0.39277329657795845</v>
      </c>
      <c r="N8" s="45">
        <v>99.999999999999844</v>
      </c>
    </row>
    <row r="9" spans="1:14" ht="14.6" thickBot="1" x14ac:dyDescent="0.4">
      <c r="A9" s="197" t="s">
        <v>10</v>
      </c>
      <c r="B9" s="45">
        <v>16.52356912407167</v>
      </c>
      <c r="C9" s="45">
        <v>0.36891640764522016</v>
      </c>
      <c r="D9" s="45">
        <v>7.5567251064902292</v>
      </c>
      <c r="E9" s="45">
        <v>3.1885183084027298</v>
      </c>
      <c r="F9" s="45">
        <v>1.4012718513516991</v>
      </c>
      <c r="G9" s="45">
        <v>2.101972690958942</v>
      </c>
      <c r="H9" s="45">
        <v>11.545942213358371</v>
      </c>
      <c r="I9" s="45">
        <v>2.1187198857656719</v>
      </c>
      <c r="J9" s="45">
        <v>25.081614603331953</v>
      </c>
      <c r="K9" s="45">
        <v>4.8096622845053032</v>
      </c>
      <c r="L9" s="45">
        <v>22.3086153451233</v>
      </c>
      <c r="M9" s="45">
        <v>2.9944721789949384</v>
      </c>
      <c r="N9" s="45">
        <v>100.00000000000003</v>
      </c>
    </row>
    <row r="10" spans="1:14" x14ac:dyDescent="0.35">
      <c r="A10" s="197" t="s">
        <v>11</v>
      </c>
      <c r="B10" s="45">
        <v>26.278798290351073</v>
      </c>
      <c r="C10" s="45">
        <v>0</v>
      </c>
      <c r="D10" s="45">
        <v>3.0115623272446461</v>
      </c>
      <c r="E10" s="45">
        <v>0.71623373980816485</v>
      </c>
      <c r="F10" s="45">
        <v>0.38123469183204484</v>
      </c>
      <c r="G10" s="45">
        <v>1.4434195777486996</v>
      </c>
      <c r="H10" s="45">
        <v>4.4806260686558179</v>
      </c>
      <c r="I10" s="45">
        <v>0.72929096187592335</v>
      </c>
      <c r="J10" s="45">
        <v>11.787890790483587</v>
      </c>
      <c r="K10" s="45">
        <v>8.2450098888631231</v>
      </c>
      <c r="L10" s="45">
        <v>33.044799267079149</v>
      </c>
      <c r="M10" s="45">
        <v>9.8811343960579485</v>
      </c>
      <c r="N10" s="45">
        <v>100.00000000000017</v>
      </c>
    </row>
    <row r="11" spans="1:14" ht="14.6" thickBot="1" x14ac:dyDescent="0.4">
      <c r="A11" s="197" t="s">
        <v>12</v>
      </c>
      <c r="B11" s="45">
        <v>62.684382531536819</v>
      </c>
      <c r="C11" s="45">
        <v>0.28812388667121119</v>
      </c>
      <c r="D11" s="45">
        <v>0.73884522670014596</v>
      </c>
      <c r="E11" s="45">
        <v>1.6973053060763268</v>
      </c>
      <c r="F11" s="45">
        <v>0</v>
      </c>
      <c r="G11" s="45">
        <v>2.831199507971097</v>
      </c>
      <c r="H11" s="45">
        <v>4.0248910059273939</v>
      </c>
      <c r="I11" s="45">
        <v>0.91190978245617982</v>
      </c>
      <c r="J11" s="45">
        <v>7.2782717820288587</v>
      </c>
      <c r="K11" s="45">
        <v>4.7793989856622208</v>
      </c>
      <c r="L11" s="45">
        <v>14.031892008310789</v>
      </c>
      <c r="M11" s="45">
        <v>0.73377997665883277</v>
      </c>
      <c r="N11" s="45">
        <v>99.999999999999872</v>
      </c>
    </row>
    <row r="12" spans="1:14" ht="14.6" thickBot="1" x14ac:dyDescent="0.4">
      <c r="A12" s="197" t="s">
        <v>13</v>
      </c>
      <c r="B12" s="45">
        <v>48.581481164608576</v>
      </c>
      <c r="C12" s="45">
        <v>0.51491683844301028</v>
      </c>
      <c r="D12" s="45">
        <v>0.39511060345985655</v>
      </c>
      <c r="E12" s="45">
        <v>2.6357570334158118</v>
      </c>
      <c r="F12" s="45">
        <v>0</v>
      </c>
      <c r="G12" s="45">
        <v>7.2544773813968566E-2</v>
      </c>
      <c r="H12" s="45">
        <v>1.5320092981433295</v>
      </c>
      <c r="I12" s="45">
        <v>7.6600778534771971E-2</v>
      </c>
      <c r="J12" s="45">
        <v>23.550152701169281</v>
      </c>
      <c r="K12" s="45">
        <v>1.6968283202025838</v>
      </c>
      <c r="L12" s="45">
        <v>17.465144319575039</v>
      </c>
      <c r="M12" s="45">
        <v>3.4794541686336484</v>
      </c>
      <c r="N12" s="45">
        <v>99.999999999999886</v>
      </c>
    </row>
    <row r="13" spans="1:14" ht="14.6" thickBot="1" x14ac:dyDescent="0.4">
      <c r="A13" s="197" t="s">
        <v>14</v>
      </c>
      <c r="B13" s="45">
        <v>52.566948782848854</v>
      </c>
      <c r="C13" s="45">
        <v>0.27994301950389644</v>
      </c>
      <c r="D13" s="45">
        <v>0.81025951449013622</v>
      </c>
      <c r="E13" s="45">
        <v>7.4193358560444826</v>
      </c>
      <c r="F13" s="45">
        <v>0.26746122960293928</v>
      </c>
      <c r="G13" s="45">
        <v>2.1505923101246669</v>
      </c>
      <c r="H13" s="45">
        <v>7.4813588245502523</v>
      </c>
      <c r="I13" s="45">
        <v>1.1071767579796645</v>
      </c>
      <c r="J13" s="45">
        <v>7.1169049847036021</v>
      </c>
      <c r="K13" s="45">
        <v>3.7873018851191689</v>
      </c>
      <c r="L13" s="45">
        <v>14.509408373445678</v>
      </c>
      <c r="M13" s="45">
        <v>2.5033084615865531</v>
      </c>
      <c r="N13" s="45">
        <v>99.999999999999886</v>
      </c>
    </row>
    <row r="14" spans="1:14" ht="14.6" thickBot="1" x14ac:dyDescent="0.4">
      <c r="A14" s="197" t="s">
        <v>214</v>
      </c>
      <c r="B14" s="45">
        <v>54.198508483121699</v>
      </c>
      <c r="C14" s="45">
        <v>4.4262089056176874</v>
      </c>
      <c r="D14" s="45">
        <v>9.1068452118741252</v>
      </c>
      <c r="E14" s="45">
        <v>2.2348767747148677</v>
      </c>
      <c r="F14" s="45">
        <v>0.24060855367847087</v>
      </c>
      <c r="G14" s="45">
        <v>0.51543987065379704</v>
      </c>
      <c r="H14" s="45">
        <v>4.0576942132720211</v>
      </c>
      <c r="I14" s="45">
        <v>0</v>
      </c>
      <c r="J14" s="45">
        <v>5.0200701159251633</v>
      </c>
      <c r="K14" s="45">
        <v>5.5804321490610942</v>
      </c>
      <c r="L14" s="45">
        <v>14.619315722081422</v>
      </c>
      <c r="M14" s="45">
        <v>0</v>
      </c>
      <c r="N14" s="45">
        <v>100.00000000000034</v>
      </c>
    </row>
    <row r="15" spans="1:14" ht="14.6" thickBot="1" x14ac:dyDescent="0.4">
      <c r="A15" s="197" t="s">
        <v>31</v>
      </c>
      <c r="B15" s="45">
        <v>61.0228207600682</v>
      </c>
      <c r="C15" s="45">
        <v>0</v>
      </c>
      <c r="D15" s="45">
        <v>4.0674539326973802</v>
      </c>
      <c r="E15" s="45">
        <v>1.8602477358681633</v>
      </c>
      <c r="F15" s="45">
        <v>0</v>
      </c>
      <c r="G15" s="45">
        <v>0</v>
      </c>
      <c r="H15" s="45">
        <v>0.770539163689554</v>
      </c>
      <c r="I15" s="45">
        <v>0</v>
      </c>
      <c r="J15" s="45">
        <v>9.0776068890741755</v>
      </c>
      <c r="K15" s="45">
        <v>4.5848784354656216</v>
      </c>
      <c r="L15" s="45">
        <v>9.4985658305742202</v>
      </c>
      <c r="M15" s="45">
        <v>9.1178872525626335</v>
      </c>
      <c r="N15" s="45">
        <v>99.999999999999943</v>
      </c>
    </row>
    <row r="16" spans="1:14" ht="14.6" thickBot="1" x14ac:dyDescent="0.4">
      <c r="A16" s="197" t="s">
        <v>215</v>
      </c>
      <c r="B16" s="45">
        <v>36.936277530703634</v>
      </c>
      <c r="C16" s="45">
        <v>2.1562743782039137E-2</v>
      </c>
      <c r="D16" s="45">
        <v>3.1528759377459457</v>
      </c>
      <c r="E16" s="45">
        <v>0.91651900352826066</v>
      </c>
      <c r="F16" s="45">
        <v>0</v>
      </c>
      <c r="G16" s="45">
        <v>0.36015389366561779</v>
      </c>
      <c r="H16" s="45">
        <v>9.9359499226821253</v>
      </c>
      <c r="I16" s="45">
        <v>0.25231207371540432</v>
      </c>
      <c r="J16" s="45">
        <v>5.1703113429321101</v>
      </c>
      <c r="K16" s="45">
        <v>3.1992633194998379</v>
      </c>
      <c r="L16" s="45">
        <v>39.627809661547673</v>
      </c>
      <c r="M16" s="45">
        <v>0.42696457019735634</v>
      </c>
      <c r="N16" s="45">
        <v>100</v>
      </c>
    </row>
    <row r="17" spans="1:14" ht="14.6" thickBot="1" x14ac:dyDescent="0.4">
      <c r="A17" s="197" t="s">
        <v>216</v>
      </c>
      <c r="B17" s="45">
        <v>23.692356021660668</v>
      </c>
      <c r="C17" s="45">
        <v>3.9439374789736039</v>
      </c>
      <c r="D17" s="45">
        <v>0.8425250540776138</v>
      </c>
      <c r="E17" s="45">
        <v>3.769097241447076</v>
      </c>
      <c r="F17" s="45">
        <v>0</v>
      </c>
      <c r="G17" s="45">
        <v>0.29526713873766508</v>
      </c>
      <c r="H17" s="45">
        <v>1.4532128440885417</v>
      </c>
      <c r="I17" s="45">
        <v>0.4198748505345764</v>
      </c>
      <c r="J17" s="45">
        <v>8.7298490566268807</v>
      </c>
      <c r="K17" s="45">
        <v>14.736108709249999</v>
      </c>
      <c r="L17" s="45">
        <v>31.178488625878707</v>
      </c>
      <c r="M17" s="45">
        <v>10.939282978724794</v>
      </c>
      <c r="N17" s="45">
        <v>100.00000000000013</v>
      </c>
    </row>
    <row r="18" spans="1:14" ht="14.6" thickBot="1" x14ac:dyDescent="0.4">
      <c r="A18" s="197" t="s">
        <v>217</v>
      </c>
      <c r="B18" s="45">
        <v>50.620207395615999</v>
      </c>
      <c r="C18" s="45">
        <v>0</v>
      </c>
      <c r="D18" s="45">
        <v>0.67993160946262843</v>
      </c>
      <c r="E18" s="45">
        <v>0</v>
      </c>
      <c r="F18" s="45">
        <v>0</v>
      </c>
      <c r="G18" s="45">
        <v>0</v>
      </c>
      <c r="H18" s="45">
        <v>0</v>
      </c>
      <c r="I18" s="45">
        <v>0.48609740642261379</v>
      </c>
      <c r="J18" s="45">
        <v>3.0603374793378277</v>
      </c>
      <c r="K18" s="45">
        <v>15.906950973583362</v>
      </c>
      <c r="L18" s="45">
        <v>28.785655057982584</v>
      </c>
      <c r="M18" s="45">
        <v>0.46082007759493782</v>
      </c>
      <c r="N18" s="45">
        <v>99.999999999999943</v>
      </c>
    </row>
    <row r="19" spans="1:14" ht="14.6" thickBot="1" x14ac:dyDescent="0.4">
      <c r="A19" s="197" t="s">
        <v>229</v>
      </c>
      <c r="B19" s="45">
        <v>49.543257420031004</v>
      </c>
      <c r="C19" s="45">
        <v>0</v>
      </c>
      <c r="D19" s="45">
        <v>6.2441296482348925</v>
      </c>
      <c r="E19" s="45">
        <v>2.520804709540724</v>
      </c>
      <c r="F19" s="45">
        <v>0</v>
      </c>
      <c r="G19" s="45">
        <v>0.46543396018838201</v>
      </c>
      <c r="H19" s="45">
        <v>9.8823056280513217</v>
      </c>
      <c r="I19" s="45">
        <v>0.32590796265701344</v>
      </c>
      <c r="J19" s="45">
        <v>1.4619996952827488</v>
      </c>
      <c r="K19" s="45">
        <v>1.951659306957602</v>
      </c>
      <c r="L19" s="45">
        <v>25.501977702465418</v>
      </c>
      <c r="M19" s="45">
        <v>2.1025239665909452</v>
      </c>
      <c r="N19" s="45">
        <v>100.00000000000006</v>
      </c>
    </row>
    <row r="20" spans="1:14" ht="14.6" thickBot="1" x14ac:dyDescent="0.4">
      <c r="A20" s="197" t="s">
        <v>219</v>
      </c>
      <c r="B20" s="45">
        <v>44.190402462623531</v>
      </c>
      <c r="C20" s="45">
        <v>1.1371072124485371</v>
      </c>
      <c r="D20" s="45">
        <v>2.0389454573912245</v>
      </c>
      <c r="E20" s="45">
        <v>2.0088245052911686</v>
      </c>
      <c r="F20" s="45">
        <v>0.29372736632943125</v>
      </c>
      <c r="G20" s="45">
        <v>1.3287133881408855</v>
      </c>
      <c r="H20" s="45">
        <v>2.695953601504808</v>
      </c>
      <c r="I20" s="45">
        <v>1.5752027838441114</v>
      </c>
      <c r="J20" s="45">
        <v>5.3095841051188106</v>
      </c>
      <c r="K20" s="45">
        <v>21.749889185217597</v>
      </c>
      <c r="L20" s="45">
        <v>17.560728946628384</v>
      </c>
      <c r="M20" s="45">
        <v>0.11092098546143139</v>
      </c>
      <c r="N20" s="45">
        <v>99.999999999999915</v>
      </c>
    </row>
    <row r="21" spans="1:14" ht="14.6" thickBot="1" x14ac:dyDescent="0.4">
      <c r="A21" s="197" t="s">
        <v>220</v>
      </c>
      <c r="B21" s="45">
        <v>31.468872299219431</v>
      </c>
      <c r="C21" s="45">
        <v>0.51082001209783312</v>
      </c>
      <c r="D21" s="45">
        <v>4.8324663579907705</v>
      </c>
      <c r="E21" s="45">
        <v>1.1488407852393789</v>
      </c>
      <c r="F21" s="45">
        <v>0.79015639600963172</v>
      </c>
      <c r="G21" s="45">
        <v>4.6656357983166332</v>
      </c>
      <c r="H21" s="45">
        <v>3.380248490043527</v>
      </c>
      <c r="I21" s="45">
        <v>0.68218139191142091</v>
      </c>
      <c r="J21" s="45">
        <v>13.999616624056205</v>
      </c>
      <c r="K21" s="45">
        <v>12.810250673429991</v>
      </c>
      <c r="L21" s="45">
        <v>22.392848268641167</v>
      </c>
      <c r="M21" s="45">
        <v>3.3180629030438289</v>
      </c>
      <c r="N21" s="45">
        <v>99.999999999999801</v>
      </c>
    </row>
    <row r="22" spans="1:14" ht="14.6" thickBot="1" x14ac:dyDescent="0.4">
      <c r="A22" s="197" t="s">
        <v>221</v>
      </c>
      <c r="B22" s="45">
        <v>15.727742011925091</v>
      </c>
      <c r="C22" s="45">
        <v>0.49177695370940272</v>
      </c>
      <c r="D22" s="45">
        <v>2.680933672949724</v>
      </c>
      <c r="E22" s="45">
        <v>2.8093289112011903</v>
      </c>
      <c r="F22" s="45">
        <v>0</v>
      </c>
      <c r="G22" s="45">
        <v>4.9656097244074306</v>
      </c>
      <c r="H22" s="45">
        <v>1.9485750110074949</v>
      </c>
      <c r="I22" s="45">
        <v>0.23433786079283589</v>
      </c>
      <c r="J22" s="45">
        <v>3.5134948361902749</v>
      </c>
      <c r="K22" s="45">
        <v>1.9486452988923793</v>
      </c>
      <c r="L22" s="45">
        <v>57.291535816238181</v>
      </c>
      <c r="M22" s="45">
        <v>8.388019902685965</v>
      </c>
      <c r="N22" s="45">
        <v>99.999999999999972</v>
      </c>
    </row>
    <row r="23" spans="1:14" ht="14.6" thickBot="1" x14ac:dyDescent="0.4">
      <c r="A23" s="197" t="s">
        <v>222</v>
      </c>
      <c r="B23" s="45">
        <v>30.168216727610908</v>
      </c>
      <c r="C23" s="45">
        <v>1.1777265769909733</v>
      </c>
      <c r="D23" s="45">
        <v>1.8928895855900087</v>
      </c>
      <c r="E23" s="45">
        <v>2.6532969196228344</v>
      </c>
      <c r="F23" s="45">
        <v>1.2168051899904098</v>
      </c>
      <c r="G23" s="45">
        <v>3.407885344297231</v>
      </c>
      <c r="H23" s="45">
        <v>17.263025949355463</v>
      </c>
      <c r="I23" s="45">
        <v>1.2739429767356492</v>
      </c>
      <c r="J23" s="45">
        <v>7.4210015107498819</v>
      </c>
      <c r="K23" s="45">
        <v>9.4228546278426482</v>
      </c>
      <c r="L23" s="45">
        <v>24.102354591213977</v>
      </c>
      <c r="M23" s="45">
        <v>0</v>
      </c>
      <c r="N23" s="45">
        <v>99.999999999999986</v>
      </c>
    </row>
    <row r="24" spans="1:14" ht="14.6" thickBot="1" x14ac:dyDescent="0.4">
      <c r="A24" s="197" t="s">
        <v>223</v>
      </c>
      <c r="B24" s="45">
        <v>25.782285393245175</v>
      </c>
      <c r="C24" s="45">
        <v>0.76430794186566564</v>
      </c>
      <c r="D24" s="45">
        <v>3.6231781159646586</v>
      </c>
      <c r="E24" s="45">
        <v>7.2081196329834283</v>
      </c>
      <c r="F24" s="45">
        <v>0</v>
      </c>
      <c r="G24" s="45">
        <v>0</v>
      </c>
      <c r="H24" s="45">
        <v>9.457768885895538</v>
      </c>
      <c r="I24" s="45">
        <v>5.0497095417446715E-2</v>
      </c>
      <c r="J24" s="45">
        <v>15.244701095739316</v>
      </c>
      <c r="K24" s="45">
        <v>5.7933139866903192</v>
      </c>
      <c r="L24" s="45">
        <v>31.800118485696682</v>
      </c>
      <c r="M24" s="45">
        <v>0.27570936650139827</v>
      </c>
      <c r="N24" s="45">
        <v>99.999999999999645</v>
      </c>
    </row>
    <row r="25" spans="1:14" ht="14.6" thickBot="1" x14ac:dyDescent="0.4">
      <c r="A25" s="197" t="s">
        <v>15</v>
      </c>
      <c r="B25" s="45">
        <v>45.727175414000051</v>
      </c>
      <c r="C25" s="45">
        <v>0.93694801218104273</v>
      </c>
      <c r="D25" s="45">
        <v>2.5205139926044122</v>
      </c>
      <c r="E25" s="45">
        <v>0.38919418053851418</v>
      </c>
      <c r="F25" s="45">
        <v>2.4664333094166957</v>
      </c>
      <c r="G25" s="45">
        <v>0</v>
      </c>
      <c r="H25" s="45">
        <v>6.4566005424614712</v>
      </c>
      <c r="I25" s="45">
        <v>0.7336504739703531</v>
      </c>
      <c r="J25" s="45">
        <v>14.870722991009835</v>
      </c>
      <c r="K25" s="45">
        <v>5.5195821604292465</v>
      </c>
      <c r="L25" s="45">
        <v>18.393661031100926</v>
      </c>
      <c r="M25" s="45">
        <v>1.9855178922873833</v>
      </c>
      <c r="N25" s="45">
        <v>99.999999999999943</v>
      </c>
    </row>
    <row r="26" spans="1:14" x14ac:dyDescent="0.35">
      <c r="A26" s="150" t="s">
        <v>16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</row>
    <row r="27" spans="1:14" ht="14.6" thickBot="1" x14ac:dyDescent="0.4">
      <c r="A27" s="28" t="s">
        <v>17</v>
      </c>
      <c r="B27" s="45">
        <v>45.55455975156427</v>
      </c>
      <c r="C27" s="45">
        <v>0.84598498119355658</v>
      </c>
      <c r="D27" s="45">
        <v>2.6306663163831945</v>
      </c>
      <c r="E27" s="45">
        <v>1.1236901036251543</v>
      </c>
      <c r="F27" s="45">
        <v>1.654201774224515</v>
      </c>
      <c r="G27" s="45">
        <v>0.80101250021505055</v>
      </c>
      <c r="H27" s="45">
        <v>6.3945457901882303</v>
      </c>
      <c r="I27" s="45">
        <v>1.597029896979258</v>
      </c>
      <c r="J27" s="45">
        <v>13.227895974912629</v>
      </c>
      <c r="K27" s="45">
        <v>6.4007765894778732</v>
      </c>
      <c r="L27" s="45">
        <v>17.542294593844375</v>
      </c>
      <c r="M27" s="45">
        <v>2.2273417273919862</v>
      </c>
      <c r="N27" s="46">
        <v>100.0000000000001</v>
      </c>
    </row>
    <row r="28" spans="1:14" ht="14.6" thickBot="1" x14ac:dyDescent="0.4">
      <c r="A28" s="30" t="s">
        <v>38</v>
      </c>
      <c r="B28" s="47">
        <v>45.727175414000051</v>
      </c>
      <c r="C28" s="47">
        <v>0.93694801218104273</v>
      </c>
      <c r="D28" s="47">
        <v>2.5205139926044122</v>
      </c>
      <c r="E28" s="47">
        <v>0.38919418053851418</v>
      </c>
      <c r="F28" s="47">
        <v>2.4664333094166957</v>
      </c>
      <c r="G28" s="47">
        <v>0</v>
      </c>
      <c r="H28" s="47">
        <v>6.4566005424614712</v>
      </c>
      <c r="I28" s="47">
        <v>0.7336504739703531</v>
      </c>
      <c r="J28" s="47">
        <v>14.870722991009835</v>
      </c>
      <c r="K28" s="47">
        <v>5.5195821604292465</v>
      </c>
      <c r="L28" s="47">
        <v>18.393661031100926</v>
      </c>
      <c r="M28" s="47">
        <v>1.9855178922873833</v>
      </c>
      <c r="N28" s="46">
        <v>99.999999999999943</v>
      </c>
    </row>
    <row r="29" spans="1:14" ht="14.6" thickBot="1" x14ac:dyDescent="0.4">
      <c r="A29" s="30" t="s">
        <v>39</v>
      </c>
      <c r="B29" s="47">
        <v>45.390732451795543</v>
      </c>
      <c r="C29" s="47">
        <v>0.7596531412250902</v>
      </c>
      <c r="D29" s="47">
        <v>2.7352104667417243</v>
      </c>
      <c r="E29" s="47">
        <v>1.8207907147308626</v>
      </c>
      <c r="F29" s="47">
        <v>0.88332329587656155</v>
      </c>
      <c r="G29" s="47">
        <v>1.5612431371077178</v>
      </c>
      <c r="H29" s="47">
        <v>6.3356504248471639</v>
      </c>
      <c r="I29" s="47">
        <v>2.416452176229412</v>
      </c>
      <c r="J29" s="47">
        <v>11.668710034097957</v>
      </c>
      <c r="K29" s="47">
        <v>7.2371068612801768</v>
      </c>
      <c r="L29" s="47">
        <v>16.734273684494262</v>
      </c>
      <c r="M29" s="47">
        <v>2.4568536115736137</v>
      </c>
      <c r="N29" s="46">
        <v>100.00000000000011</v>
      </c>
    </row>
    <row r="30" spans="1:14" ht="14.6" thickBot="1" x14ac:dyDescent="0.4">
      <c r="A30" s="28" t="s">
        <v>20</v>
      </c>
      <c r="B30" s="47">
        <v>35.181754693514371</v>
      </c>
      <c r="C30" s="47">
        <v>0.56157354852743591</v>
      </c>
      <c r="D30" s="47">
        <v>3.3639575237253423</v>
      </c>
      <c r="E30" s="47">
        <v>2.3891753392041495</v>
      </c>
      <c r="F30" s="47">
        <v>0.26534337330691427</v>
      </c>
      <c r="G30" s="47">
        <v>1.5230069382451381</v>
      </c>
      <c r="H30" s="47">
        <v>6.0335636861664881</v>
      </c>
      <c r="I30" s="47">
        <v>0.9028807038555523</v>
      </c>
      <c r="J30" s="47">
        <v>13.045416343887201</v>
      </c>
      <c r="K30" s="47">
        <v>8.3281987163596369</v>
      </c>
      <c r="L30" s="47">
        <v>26.172931870913136</v>
      </c>
      <c r="M30" s="47">
        <v>2.2321972622956632</v>
      </c>
      <c r="N30" s="46">
        <v>100.00000000000101</v>
      </c>
    </row>
    <row r="31" spans="1:14" x14ac:dyDescent="0.35">
      <c r="A31" s="150" t="s">
        <v>60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</row>
    <row r="32" spans="1:14" ht="14.6" thickBot="1" x14ac:dyDescent="0.4">
      <c r="A32" s="28" t="s">
        <v>3</v>
      </c>
      <c r="B32" s="45">
        <v>38.595851256781117</v>
      </c>
      <c r="C32" s="45">
        <v>0.67162624025721407</v>
      </c>
      <c r="D32" s="45">
        <v>3.0349435467326944</v>
      </c>
      <c r="E32" s="45">
        <v>2.0004195884585565</v>
      </c>
      <c r="F32" s="45">
        <v>0.74719128446511851</v>
      </c>
      <c r="G32" s="45">
        <v>1.3358684965721286</v>
      </c>
      <c r="H32" s="45">
        <v>6.2654205795378601</v>
      </c>
      <c r="I32" s="45">
        <v>1.2314896432233771</v>
      </c>
      <c r="J32" s="45">
        <v>13.098792038524165</v>
      </c>
      <c r="K32" s="45">
        <v>7.8868118718172244</v>
      </c>
      <c r="L32" s="45">
        <v>22.863553426325804</v>
      </c>
      <c r="M32" s="45">
        <v>2.2680320273032644</v>
      </c>
      <c r="N32" s="45">
        <v>99.999999999998522</v>
      </c>
    </row>
    <row r="33" spans="1:14" ht="14.6" thickBot="1" x14ac:dyDescent="0.4">
      <c r="A33" s="28" t="s">
        <v>4</v>
      </c>
      <c r="B33" s="45">
        <v>38.817433517526915</v>
      </c>
      <c r="C33" s="45">
        <v>0.52315533958553895</v>
      </c>
      <c r="D33" s="45">
        <v>3.8432429704278452</v>
      </c>
      <c r="E33" s="45">
        <v>1.7124053243959856</v>
      </c>
      <c r="F33" s="45">
        <v>0.54449899074894781</v>
      </c>
      <c r="G33" s="45">
        <v>0.84578041923641201</v>
      </c>
      <c r="H33" s="45">
        <v>5.2105635008637421</v>
      </c>
      <c r="I33" s="45">
        <v>0.30506414452290104</v>
      </c>
      <c r="J33" s="45">
        <v>13.165531434616412</v>
      </c>
      <c r="K33" s="45">
        <v>6.0314775035597687</v>
      </c>
      <c r="L33" s="45">
        <v>27.084774362435343</v>
      </c>
      <c r="M33" s="45">
        <v>1.9160724920801588</v>
      </c>
      <c r="N33" s="45">
        <v>99.999999999999972</v>
      </c>
    </row>
    <row r="34" spans="1:14" ht="14.6" thickBot="1" x14ac:dyDescent="0.4">
      <c r="A34" s="31" t="s">
        <v>5</v>
      </c>
      <c r="B34" s="48">
        <v>38.61942474608189</v>
      </c>
      <c r="C34" s="48">
        <v>0.65583085493710402</v>
      </c>
      <c r="D34" s="48">
        <v>3.1209361607298987</v>
      </c>
      <c r="E34" s="48">
        <v>1.9697785924251476</v>
      </c>
      <c r="F34" s="48">
        <v>0.72562744356309916</v>
      </c>
      <c r="G34" s="48">
        <v>1.2837294579639738</v>
      </c>
      <c r="H34" s="48">
        <v>6.1531974170196282</v>
      </c>
      <c r="I34" s="48">
        <v>1.1329299412471383</v>
      </c>
      <c r="J34" s="48">
        <v>13.105892247875065</v>
      </c>
      <c r="K34" s="48">
        <v>7.6894282692951732</v>
      </c>
      <c r="L34" s="48">
        <v>23.31263678815262</v>
      </c>
      <c r="M34" s="48">
        <v>2.2305880807064105</v>
      </c>
      <c r="N34" s="48">
        <v>99.999999999997144</v>
      </c>
    </row>
    <row r="35" spans="1:14" x14ac:dyDescent="0.35">
      <c r="E35" s="311"/>
    </row>
    <row r="36" spans="1:14" x14ac:dyDescent="0.35">
      <c r="E36" s="189" t="s">
        <v>231</v>
      </c>
    </row>
  </sheetData>
  <mergeCells count="4">
    <mergeCell ref="A31:N31"/>
    <mergeCell ref="A2:N2"/>
    <mergeCell ref="A5:N5"/>
    <mergeCell ref="A26:N2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EE24-FD4F-4ACC-B207-6C3FB1E84D0B}">
  <dimension ref="D8:H15"/>
  <sheetViews>
    <sheetView workbookViewId="0">
      <selection activeCell="D8" sqref="D8:H15"/>
    </sheetView>
  </sheetViews>
  <sheetFormatPr baseColWidth="10" defaultRowHeight="14.6" x14ac:dyDescent="0.4"/>
  <sheetData>
    <row r="8" spans="4:8" x14ac:dyDescent="0.4">
      <c r="D8" s="185" t="s">
        <v>334</v>
      </c>
      <c r="E8" s="185"/>
      <c r="F8" s="185"/>
      <c r="G8" s="185"/>
      <c r="H8" s="185"/>
    </row>
    <row r="9" spans="4:8" x14ac:dyDescent="0.4">
      <c r="D9" s="185"/>
      <c r="E9" s="185"/>
      <c r="F9" s="185"/>
      <c r="G9" s="185"/>
      <c r="H9" s="185"/>
    </row>
    <row r="10" spans="4:8" x14ac:dyDescent="0.4">
      <c r="D10" s="185"/>
      <c r="E10" s="185"/>
      <c r="F10" s="185"/>
      <c r="G10" s="185"/>
      <c r="H10" s="185"/>
    </row>
    <row r="11" spans="4:8" x14ac:dyDescent="0.4">
      <c r="D11" s="185"/>
      <c r="E11" s="185"/>
      <c r="F11" s="185"/>
      <c r="G11" s="185"/>
      <c r="H11" s="185"/>
    </row>
    <row r="12" spans="4:8" x14ac:dyDescent="0.4">
      <c r="D12" s="185"/>
      <c r="E12" s="185"/>
      <c r="F12" s="185"/>
      <c r="G12" s="185"/>
      <c r="H12" s="185"/>
    </row>
    <row r="13" spans="4:8" x14ac:dyDescent="0.4">
      <c r="D13" s="185"/>
      <c r="E13" s="185"/>
      <c r="F13" s="185"/>
      <c r="G13" s="185"/>
      <c r="H13" s="185"/>
    </row>
    <row r="14" spans="4:8" x14ac:dyDescent="0.4">
      <c r="D14" s="185"/>
      <c r="E14" s="185"/>
      <c r="F14" s="185"/>
      <c r="G14" s="185"/>
      <c r="H14" s="185"/>
    </row>
    <row r="15" spans="4:8" x14ac:dyDescent="0.4">
      <c r="D15" s="185"/>
      <c r="E15" s="185"/>
      <c r="F15" s="185"/>
      <c r="G15" s="185"/>
      <c r="H15" s="185"/>
    </row>
  </sheetData>
  <mergeCells count="1">
    <mergeCell ref="D8:H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43"/>
  <sheetViews>
    <sheetView workbookViewId="0">
      <selection activeCell="B4" sqref="B4"/>
    </sheetView>
  </sheetViews>
  <sheetFormatPr baseColWidth="10" defaultRowHeight="14.15" x14ac:dyDescent="0.35"/>
  <cols>
    <col min="1" max="1" width="27.921875" style="184" customWidth="1"/>
    <col min="2" max="2" width="25.84375" style="184" customWidth="1"/>
    <col min="3" max="3" width="11.07421875" style="184"/>
    <col min="4" max="4" width="16.15234375" style="184" customWidth="1"/>
    <col min="5" max="16384" width="11.07421875" style="184"/>
  </cols>
  <sheetData>
    <row r="2" spans="1:6" x14ac:dyDescent="0.35">
      <c r="A2" s="154" t="s">
        <v>345</v>
      </c>
      <c r="B2" s="154"/>
      <c r="C2" s="154"/>
      <c r="D2" s="154"/>
      <c r="E2" s="154"/>
      <c r="F2" s="154"/>
    </row>
    <row r="3" spans="1:6" ht="14.6" thickBot="1" x14ac:dyDescent="0.4"/>
    <row r="4" spans="1:6" ht="42.9" thickBot="1" x14ac:dyDescent="0.4">
      <c r="A4" s="49" t="s">
        <v>2</v>
      </c>
      <c r="B4" s="20" t="s">
        <v>176</v>
      </c>
      <c r="C4" s="20" t="s">
        <v>177</v>
      </c>
      <c r="D4" s="20" t="s">
        <v>178</v>
      </c>
      <c r="E4" s="20" t="s">
        <v>179</v>
      </c>
      <c r="F4" s="20" t="s">
        <v>0</v>
      </c>
    </row>
    <row r="5" spans="1:6" ht="14.6" thickBot="1" x14ac:dyDescent="0.4">
      <c r="A5" s="312" t="s">
        <v>6</v>
      </c>
      <c r="B5" s="313"/>
      <c r="C5" s="313"/>
      <c r="D5" s="313"/>
      <c r="E5" s="313"/>
      <c r="F5" s="314"/>
    </row>
    <row r="6" spans="1:6" ht="14.6" thickBot="1" x14ac:dyDescent="0.4">
      <c r="A6" s="197" t="s">
        <v>7</v>
      </c>
      <c r="B6" s="315">
        <v>36.509325345488634</v>
      </c>
      <c r="C6" s="315">
        <v>2.2003850796396796</v>
      </c>
      <c r="D6" s="315">
        <v>1.1386603101036274</v>
      </c>
      <c r="E6" s="315">
        <v>60.151629264767372</v>
      </c>
      <c r="F6" s="316">
        <v>99.999999999999318</v>
      </c>
    </row>
    <row r="7" spans="1:6" ht="14.6" thickBot="1" x14ac:dyDescent="0.4">
      <c r="A7" s="197" t="s">
        <v>8</v>
      </c>
      <c r="B7" s="315">
        <v>33.446986823961112</v>
      </c>
      <c r="C7" s="315">
        <v>2.3913385864892356</v>
      </c>
      <c r="D7" s="315">
        <v>2.2198492711980782</v>
      </c>
      <c r="E7" s="315">
        <v>61.941825318354013</v>
      </c>
      <c r="F7" s="316">
        <v>100.00000000000244</v>
      </c>
    </row>
    <row r="8" spans="1:6" ht="14.6" thickBot="1" x14ac:dyDescent="0.4">
      <c r="A8" s="197" t="s">
        <v>9</v>
      </c>
      <c r="B8" s="315">
        <v>38.886332288580789</v>
      </c>
      <c r="C8" s="315">
        <v>2.507106463685747</v>
      </c>
      <c r="D8" s="315">
        <v>0.18248337586934082</v>
      </c>
      <c r="E8" s="315">
        <v>58.424077871859005</v>
      </c>
      <c r="F8" s="316">
        <v>99.999999999994884</v>
      </c>
    </row>
    <row r="9" spans="1:6" x14ac:dyDescent="0.35">
      <c r="A9" s="197" t="s">
        <v>10</v>
      </c>
      <c r="B9" s="315">
        <v>39.049425990826883</v>
      </c>
      <c r="C9" s="315">
        <v>2.3109477698588914</v>
      </c>
      <c r="D9" s="315">
        <v>0.77128823901369092</v>
      </c>
      <c r="E9" s="315">
        <v>57.868338000303744</v>
      </c>
      <c r="F9" s="316">
        <v>100.00000000000321</v>
      </c>
    </row>
    <row r="10" spans="1:6" ht="14.6" thickBot="1" x14ac:dyDescent="0.4">
      <c r="A10" s="197" t="s">
        <v>11</v>
      </c>
      <c r="B10" s="315">
        <v>40.958673570449193</v>
      </c>
      <c r="C10" s="315">
        <v>1.9650629608797168</v>
      </c>
      <c r="D10" s="315">
        <v>3.7528817145687872</v>
      </c>
      <c r="E10" s="315">
        <v>53.323381754102897</v>
      </c>
      <c r="F10" s="316">
        <v>100.0000000000006</v>
      </c>
    </row>
    <row r="11" spans="1:6" ht="14.6" thickBot="1" x14ac:dyDescent="0.4">
      <c r="A11" s="197" t="s">
        <v>12</v>
      </c>
      <c r="B11" s="315">
        <v>23.626507361854706</v>
      </c>
      <c r="C11" s="315">
        <v>3.7071117334974169</v>
      </c>
      <c r="D11" s="315">
        <v>1.7314630128649815</v>
      </c>
      <c r="E11" s="315">
        <v>70.934917891782987</v>
      </c>
      <c r="F11" s="316">
        <v>100.00000000000009</v>
      </c>
    </row>
    <row r="12" spans="1:6" ht="14.6" thickBot="1" x14ac:dyDescent="0.4">
      <c r="A12" s="197" t="s">
        <v>13</v>
      </c>
      <c r="B12" s="315">
        <v>18.75930997658914</v>
      </c>
      <c r="C12" s="315">
        <v>5.1294580795852873</v>
      </c>
      <c r="D12" s="315">
        <v>2.614637563181982</v>
      </c>
      <c r="E12" s="315">
        <v>73.496594380643756</v>
      </c>
      <c r="F12" s="316">
        <v>100.00000000000017</v>
      </c>
    </row>
    <row r="13" spans="1:6" ht="14.6" thickBot="1" x14ac:dyDescent="0.4">
      <c r="A13" s="197" t="s">
        <v>14</v>
      </c>
      <c r="B13" s="315">
        <v>27.788904756101225</v>
      </c>
      <c r="C13" s="315">
        <v>5.0969674038048201</v>
      </c>
      <c r="D13" s="315">
        <v>0.3183993446920193</v>
      </c>
      <c r="E13" s="315">
        <v>66.795728495402656</v>
      </c>
      <c r="F13" s="316">
        <v>100.00000000000071</v>
      </c>
    </row>
    <row r="14" spans="1:6" ht="14.6" thickBot="1" x14ac:dyDescent="0.4">
      <c r="A14" s="197" t="s">
        <v>214</v>
      </c>
      <c r="B14" s="315">
        <v>24.648050057802728</v>
      </c>
      <c r="C14" s="315">
        <v>2.7299416888007437</v>
      </c>
      <c r="D14" s="315">
        <v>2.2675777384234229E-2</v>
      </c>
      <c r="E14" s="315">
        <v>72.599332476012364</v>
      </c>
      <c r="F14" s="316">
        <v>100.00000000000007</v>
      </c>
    </row>
    <row r="15" spans="1:6" ht="14.6" thickBot="1" x14ac:dyDescent="0.4">
      <c r="A15" s="197" t="s">
        <v>31</v>
      </c>
      <c r="B15" s="315">
        <v>20.947872219158832</v>
      </c>
      <c r="C15" s="315">
        <v>5.1976665012119323</v>
      </c>
      <c r="D15" s="315">
        <v>1.9999382286608673</v>
      </c>
      <c r="E15" s="315">
        <v>71.854523050968268</v>
      </c>
      <c r="F15" s="316">
        <v>99.999999999999901</v>
      </c>
    </row>
    <row r="16" spans="1:6" ht="14.6" thickBot="1" x14ac:dyDescent="0.4">
      <c r="A16" s="197" t="s">
        <v>215</v>
      </c>
      <c r="B16" s="315">
        <v>37.97615652715087</v>
      </c>
      <c r="C16" s="315">
        <v>1.7087115957594161</v>
      </c>
      <c r="D16" s="315">
        <v>0.45900768935831554</v>
      </c>
      <c r="E16" s="315">
        <v>59.856124187732398</v>
      </c>
      <c r="F16" s="316">
        <v>100.00000000000099</v>
      </c>
    </row>
    <row r="17" spans="1:6" ht="14.6" thickBot="1" x14ac:dyDescent="0.4">
      <c r="A17" s="197" t="s">
        <v>216</v>
      </c>
      <c r="B17" s="315">
        <v>33.718968871496706</v>
      </c>
      <c r="C17" s="315">
        <v>2.9108374144361351</v>
      </c>
      <c r="D17" s="315">
        <v>0.54164025825683237</v>
      </c>
      <c r="E17" s="315">
        <v>62.828553455810741</v>
      </c>
      <c r="F17" s="316">
        <v>100.00000000000043</v>
      </c>
    </row>
    <row r="18" spans="1:6" ht="14.6" thickBot="1" x14ac:dyDescent="0.4">
      <c r="A18" s="197" t="s">
        <v>217</v>
      </c>
      <c r="B18" s="315">
        <v>24.092121094462694</v>
      </c>
      <c r="C18" s="315">
        <v>3.1593437100059907</v>
      </c>
      <c r="D18" s="315">
        <v>0.44762894594129138</v>
      </c>
      <c r="E18" s="315">
        <v>72.300906249590611</v>
      </c>
      <c r="F18" s="316">
        <v>100.00000000000058</v>
      </c>
    </row>
    <row r="19" spans="1:6" ht="14.6" thickBot="1" x14ac:dyDescent="0.4">
      <c r="A19" s="197" t="s">
        <v>229</v>
      </c>
      <c r="B19" s="315">
        <v>23.765878809489614</v>
      </c>
      <c r="C19" s="315">
        <v>3.3062811212780638</v>
      </c>
      <c r="D19" s="315">
        <v>2.319416632478235</v>
      </c>
      <c r="E19" s="315">
        <v>70.608423436754009</v>
      </c>
      <c r="F19" s="316">
        <v>99.999999999999915</v>
      </c>
    </row>
    <row r="20" spans="1:6" ht="14.6" thickBot="1" x14ac:dyDescent="0.4">
      <c r="A20" s="197" t="s">
        <v>219</v>
      </c>
      <c r="B20" s="315">
        <v>32.883825327651735</v>
      </c>
      <c r="C20" s="315">
        <v>2.7326413187396126</v>
      </c>
      <c r="D20" s="315">
        <v>0.51687218244527211</v>
      </c>
      <c r="E20" s="315">
        <v>63.866661171162967</v>
      </c>
      <c r="F20" s="316">
        <v>99.999999999999574</v>
      </c>
    </row>
    <row r="21" spans="1:6" ht="14.6" thickBot="1" x14ac:dyDescent="0.4">
      <c r="A21" s="197" t="s">
        <v>220</v>
      </c>
      <c r="B21" s="315">
        <v>40.771579653882704</v>
      </c>
      <c r="C21" s="315">
        <v>2.0952130775372821</v>
      </c>
      <c r="D21" s="315">
        <v>1.4701320510540665</v>
      </c>
      <c r="E21" s="315">
        <v>55.663075217527023</v>
      </c>
      <c r="F21" s="316">
        <v>100.00000000000108</v>
      </c>
    </row>
    <row r="22" spans="1:6" ht="14.6" thickBot="1" x14ac:dyDescent="0.4">
      <c r="A22" s="197" t="s">
        <v>221</v>
      </c>
      <c r="B22" s="315">
        <v>28.24600782567326</v>
      </c>
      <c r="C22" s="315">
        <v>3.4724137539306206</v>
      </c>
      <c r="D22" s="315">
        <v>0.51854966557048332</v>
      </c>
      <c r="E22" s="315">
        <v>67.763028754824546</v>
      </c>
      <c r="F22" s="316">
        <v>99.99999999999892</v>
      </c>
    </row>
    <row r="23" spans="1:6" ht="14.6" thickBot="1" x14ac:dyDescent="0.4">
      <c r="A23" s="197" t="s">
        <v>222</v>
      </c>
      <c r="B23" s="315">
        <v>37.094885715010136</v>
      </c>
      <c r="C23" s="315">
        <v>2.1145480956299094</v>
      </c>
      <c r="D23" s="315">
        <v>0.62049002321293067</v>
      </c>
      <c r="E23" s="315">
        <v>60.170076166146515</v>
      </c>
      <c r="F23" s="316">
        <v>99.999999999999488</v>
      </c>
    </row>
    <row r="24" spans="1:6" ht="14.6" thickBot="1" x14ac:dyDescent="0.4">
      <c r="A24" s="197" t="s">
        <v>223</v>
      </c>
      <c r="B24" s="315">
        <v>37.755847483353165</v>
      </c>
      <c r="C24" s="315">
        <v>1.0359806284127315</v>
      </c>
      <c r="D24" s="315">
        <v>0.16058765641942149</v>
      </c>
      <c r="E24" s="315">
        <v>61.047584231814199</v>
      </c>
      <c r="F24" s="316">
        <v>99.999999999999517</v>
      </c>
    </row>
    <row r="25" spans="1:6" ht="14.6" thickBot="1" x14ac:dyDescent="0.4">
      <c r="A25" s="197" t="s">
        <v>15</v>
      </c>
      <c r="B25" s="315">
        <v>30.108031122810914</v>
      </c>
      <c r="C25" s="315">
        <v>4.5924503812432569</v>
      </c>
      <c r="D25" s="315">
        <v>1.1465768698467522</v>
      </c>
      <c r="E25" s="315">
        <v>64.152941626095256</v>
      </c>
      <c r="F25" s="316">
        <v>99.999999999996177</v>
      </c>
    </row>
    <row r="26" spans="1:6" ht="14.6" thickBot="1" x14ac:dyDescent="0.4">
      <c r="A26" s="312" t="s">
        <v>16</v>
      </c>
      <c r="B26" s="313"/>
      <c r="C26" s="313"/>
      <c r="D26" s="313"/>
      <c r="E26" s="313"/>
      <c r="F26" s="314"/>
    </row>
    <row r="27" spans="1:6" ht="14.6" thickBot="1" x14ac:dyDescent="0.4">
      <c r="A27" s="28" t="s">
        <v>17</v>
      </c>
      <c r="B27" s="315">
        <v>29.474568707919936</v>
      </c>
      <c r="C27" s="315">
        <v>4.6019723354818352</v>
      </c>
      <c r="D27" s="315">
        <v>1.5710810699021427</v>
      </c>
      <c r="E27" s="315">
        <v>64.352377886697056</v>
      </c>
      <c r="F27" s="316">
        <v>100.00000000000097</v>
      </c>
    </row>
    <row r="28" spans="1:6" ht="14.6" thickBot="1" x14ac:dyDescent="0.4">
      <c r="A28" s="30" t="s">
        <v>38</v>
      </c>
      <c r="B28" s="315">
        <v>30.108031122810914</v>
      </c>
      <c r="C28" s="315">
        <v>4.5924503812432569</v>
      </c>
      <c r="D28" s="315">
        <v>1.1465768698467522</v>
      </c>
      <c r="E28" s="315">
        <v>64.152941626095256</v>
      </c>
      <c r="F28" s="316">
        <v>99.999999999996177</v>
      </c>
    </row>
    <row r="29" spans="1:6" ht="14.6" thickBot="1" x14ac:dyDescent="0.4">
      <c r="A29" s="30" t="s">
        <v>39</v>
      </c>
      <c r="B29" s="315">
        <v>28.787285381771895</v>
      </c>
      <c r="C29" s="315">
        <v>4.6123033041808581</v>
      </c>
      <c r="D29" s="315">
        <v>2.0316524498583082</v>
      </c>
      <c r="E29" s="315">
        <v>64.568758864184971</v>
      </c>
      <c r="F29" s="316">
        <v>99.999999999996021</v>
      </c>
    </row>
    <row r="30" spans="1:6" ht="14.6" thickBot="1" x14ac:dyDescent="0.4">
      <c r="A30" s="28" t="s">
        <v>20</v>
      </c>
      <c r="B30" s="315">
        <v>35.129229630539143</v>
      </c>
      <c r="C30" s="315">
        <v>2.1922710801985432</v>
      </c>
      <c r="D30" s="315">
        <v>1.0218786991732804</v>
      </c>
      <c r="E30" s="315">
        <v>61.656620590084884</v>
      </c>
      <c r="F30" s="316">
        <v>99.99999999999585</v>
      </c>
    </row>
    <row r="31" spans="1:6" ht="14.6" thickBot="1" x14ac:dyDescent="0.4">
      <c r="A31" s="312" t="s">
        <v>77</v>
      </c>
      <c r="B31" s="313"/>
      <c r="C31" s="313"/>
      <c r="D31" s="313"/>
      <c r="E31" s="313"/>
      <c r="F31" s="314"/>
    </row>
    <row r="32" spans="1:6" ht="14.6" thickBot="1" x14ac:dyDescent="0.4">
      <c r="A32" s="13" t="s">
        <v>3</v>
      </c>
      <c r="B32" s="316">
        <v>40.470271459623781</v>
      </c>
      <c r="C32" s="316">
        <v>1.4616674002532142</v>
      </c>
      <c r="D32" s="316">
        <v>0.79529088775280332</v>
      </c>
      <c r="E32" s="316">
        <v>57.272770252371799</v>
      </c>
      <c r="F32" s="316">
        <v>100.00000000000159</v>
      </c>
    </row>
    <row r="33" spans="1:6" ht="14.6" thickBot="1" x14ac:dyDescent="0.4">
      <c r="A33" s="13" t="s">
        <v>4</v>
      </c>
      <c r="B33" s="316">
        <v>26.542868535979547</v>
      </c>
      <c r="C33" s="316">
        <v>4.3451074612980634</v>
      </c>
      <c r="D33" s="316">
        <v>1.5710858767662115</v>
      </c>
      <c r="E33" s="316">
        <v>67.540938125956345</v>
      </c>
      <c r="F33" s="316">
        <v>100.00000000000017</v>
      </c>
    </row>
    <row r="34" spans="1:6" ht="14.6" thickBot="1" x14ac:dyDescent="0.4">
      <c r="A34" s="312" t="s">
        <v>182</v>
      </c>
      <c r="B34" s="313"/>
      <c r="C34" s="313"/>
      <c r="D34" s="313"/>
      <c r="E34" s="313"/>
      <c r="F34" s="314"/>
    </row>
    <row r="35" spans="1:6" ht="14.6" thickBot="1" x14ac:dyDescent="0.4">
      <c r="A35" s="317" t="s">
        <v>183</v>
      </c>
      <c r="B35" s="316">
        <v>54.485291911356192</v>
      </c>
      <c r="C35" s="316">
        <v>9.0248417279983251</v>
      </c>
      <c r="D35" s="316">
        <v>3.2053068066777302</v>
      </c>
      <c r="E35" s="316">
        <v>33.28455955397034</v>
      </c>
      <c r="F35" s="316">
        <v>100.00000000000259</v>
      </c>
    </row>
    <row r="36" spans="1:6" ht="14.6" thickBot="1" x14ac:dyDescent="0.4">
      <c r="A36" s="318" t="s">
        <v>184</v>
      </c>
      <c r="B36" s="316">
        <v>45.745500727892527</v>
      </c>
      <c r="C36" s="316">
        <v>8.5221466997355186</v>
      </c>
      <c r="D36" s="316">
        <v>3.5586926651562933</v>
      </c>
      <c r="E36" s="316">
        <v>42.173659907212759</v>
      </c>
      <c r="F36" s="316">
        <v>99.999999999997101</v>
      </c>
    </row>
    <row r="37" spans="1:6" ht="14.6" thickBot="1" x14ac:dyDescent="0.4">
      <c r="A37" s="318" t="s">
        <v>185</v>
      </c>
      <c r="B37" s="316">
        <v>66.768668580842501</v>
      </c>
      <c r="C37" s="316">
        <v>9.7313565923020438</v>
      </c>
      <c r="D37" s="316">
        <v>2.7086391497226829</v>
      </c>
      <c r="E37" s="316">
        <v>20.791335677130164</v>
      </c>
      <c r="F37" s="316">
        <v>99.999999999997399</v>
      </c>
    </row>
    <row r="38" spans="1:6" ht="14.6" thickBot="1" x14ac:dyDescent="0.4">
      <c r="A38" s="317" t="s">
        <v>186</v>
      </c>
      <c r="B38" s="316">
        <v>68.000170671317974</v>
      </c>
      <c r="C38" s="316">
        <v>1.7181978955706285</v>
      </c>
      <c r="D38" s="316">
        <v>1.2517284704277856</v>
      </c>
      <c r="E38" s="316">
        <v>29.02990296268506</v>
      </c>
      <c r="F38" s="316">
        <v>100.00000000000144</v>
      </c>
    </row>
    <row r="39" spans="1:6" ht="14.6" thickBot="1" x14ac:dyDescent="0.4">
      <c r="A39" s="318" t="s">
        <v>187</v>
      </c>
      <c r="B39" s="316">
        <v>75.089905265841622</v>
      </c>
      <c r="C39" s="316">
        <v>1.8177940450044221</v>
      </c>
      <c r="D39" s="316">
        <v>1.3737536246214492</v>
      </c>
      <c r="E39" s="316">
        <v>21.718547064532888</v>
      </c>
      <c r="F39" s="316">
        <v>100.00000000000037</v>
      </c>
    </row>
    <row r="40" spans="1:6" ht="14.6" thickBot="1" x14ac:dyDescent="0.4">
      <c r="A40" s="318" t="s">
        <v>188</v>
      </c>
      <c r="B40" s="316">
        <v>30.156015458008657</v>
      </c>
      <c r="C40" s="316">
        <v>1.1865655632782066</v>
      </c>
      <c r="D40" s="316">
        <v>0.60037279361583429</v>
      </c>
      <c r="E40" s="316">
        <v>68.057046185097335</v>
      </c>
      <c r="F40" s="316">
        <v>100.00000000000003</v>
      </c>
    </row>
    <row r="41" spans="1:6" ht="14.6" thickBot="1" x14ac:dyDescent="0.4">
      <c r="A41" s="67" t="s">
        <v>5</v>
      </c>
      <c r="B41" s="33">
        <v>60.655212091298594</v>
      </c>
      <c r="C41" s="33">
        <v>5.6891544436310211</v>
      </c>
      <c r="D41" s="33">
        <v>2.313443652444946</v>
      </c>
      <c r="E41" s="33">
        <v>31.34218981262465</v>
      </c>
      <c r="F41" s="316">
        <v>99.999999999999218</v>
      </c>
    </row>
    <row r="43" spans="1:6" x14ac:dyDescent="0.35">
      <c r="A43" s="319" t="s">
        <v>231</v>
      </c>
    </row>
  </sheetData>
  <mergeCells count="5">
    <mergeCell ref="A26:F26"/>
    <mergeCell ref="A31:F31"/>
    <mergeCell ref="A34:F34"/>
    <mergeCell ref="A2:F2"/>
    <mergeCell ref="A5:F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E44"/>
  <sheetViews>
    <sheetView workbookViewId="0">
      <selection sqref="A1:XFD1048576"/>
    </sheetView>
  </sheetViews>
  <sheetFormatPr baseColWidth="10" defaultRowHeight="14.15" x14ac:dyDescent="0.35"/>
  <cols>
    <col min="1" max="1" width="23" style="184" customWidth="1"/>
    <col min="2" max="2" width="24.53515625" style="184" customWidth="1"/>
    <col min="3" max="3" width="22.23046875" style="184" customWidth="1"/>
    <col min="4" max="4" width="21.3828125" style="184" customWidth="1"/>
    <col min="5" max="5" width="21.61328125" style="184" customWidth="1"/>
    <col min="6" max="16384" width="11.07421875" style="184"/>
  </cols>
  <sheetData>
    <row r="2" spans="1:5" x14ac:dyDescent="0.35">
      <c r="A2" s="154" t="s">
        <v>346</v>
      </c>
      <c r="B2" s="154"/>
      <c r="C2" s="154"/>
      <c r="D2" s="154"/>
      <c r="E2" s="154"/>
    </row>
    <row r="3" spans="1:5" ht="14.6" thickBot="1" x14ac:dyDescent="0.4"/>
    <row r="4" spans="1:5" ht="56.05" customHeight="1" x14ac:dyDescent="0.35">
      <c r="A4" s="155"/>
      <c r="B4" s="120" t="s">
        <v>335</v>
      </c>
      <c r="C4" s="120" t="s">
        <v>336</v>
      </c>
      <c r="D4" s="120" t="s">
        <v>337</v>
      </c>
      <c r="E4" s="120" t="s">
        <v>338</v>
      </c>
    </row>
    <row r="5" spans="1:5" ht="14.6" thickBot="1" x14ac:dyDescent="0.4">
      <c r="A5" s="156"/>
      <c r="B5" s="121"/>
      <c r="C5" s="121"/>
      <c r="D5" s="121"/>
      <c r="E5" s="121"/>
    </row>
    <row r="6" spans="1:5" ht="14.6" thickBot="1" x14ac:dyDescent="0.4">
      <c r="A6" s="320" t="s">
        <v>6</v>
      </c>
      <c r="B6" s="321"/>
      <c r="C6" s="321"/>
      <c r="D6" s="321"/>
      <c r="E6" s="321"/>
    </row>
    <row r="7" spans="1:5" x14ac:dyDescent="0.35">
      <c r="A7" s="197" t="s">
        <v>7</v>
      </c>
      <c r="B7" s="316">
        <v>2.2003850796396796</v>
      </c>
      <c r="C7" s="316">
        <v>4.2448399864264861</v>
      </c>
      <c r="D7" s="316">
        <v>3.3390453897433079</v>
      </c>
      <c r="E7" s="316">
        <v>5.3835002965301078</v>
      </c>
    </row>
    <row r="8" spans="1:5" ht="14.6" thickBot="1" x14ac:dyDescent="0.4">
      <c r="A8" s="197" t="s">
        <v>8</v>
      </c>
      <c r="B8" s="316">
        <v>2.3913385864892356</v>
      </c>
      <c r="C8" s="316">
        <v>5.3464437613278566</v>
      </c>
      <c r="D8" s="316">
        <v>4.6111878576873124</v>
      </c>
      <c r="E8" s="316">
        <v>7.5662930325259365</v>
      </c>
    </row>
    <row r="9" spans="1:5" ht="14.6" thickBot="1" x14ac:dyDescent="0.4">
      <c r="A9" s="197" t="s">
        <v>9</v>
      </c>
      <c r="B9" s="316">
        <v>2.507106463685747</v>
      </c>
      <c r="C9" s="316">
        <v>3.5126750431567153</v>
      </c>
      <c r="D9" s="316">
        <v>2.6895898395550883</v>
      </c>
      <c r="E9" s="316">
        <v>3.6951584190260558</v>
      </c>
    </row>
    <row r="10" spans="1:5" ht="14.6" thickBot="1" x14ac:dyDescent="0.4">
      <c r="A10" s="197" t="s">
        <v>10</v>
      </c>
      <c r="B10" s="316">
        <v>2.3109477698588914</v>
      </c>
      <c r="C10" s="316">
        <v>9.1370452524561792</v>
      </c>
      <c r="D10" s="316">
        <v>3.08223600887258</v>
      </c>
      <c r="E10" s="316">
        <v>9.9083334914698611</v>
      </c>
    </row>
    <row r="11" spans="1:5" ht="14.6" thickBot="1" x14ac:dyDescent="0.4">
      <c r="A11" s="197" t="s">
        <v>11</v>
      </c>
      <c r="B11" s="316">
        <v>1.9650629608797168</v>
      </c>
      <c r="C11" s="316">
        <v>4.5450259367865478</v>
      </c>
      <c r="D11" s="316">
        <v>5.7179446754485097</v>
      </c>
      <c r="E11" s="316">
        <v>8.2979076513553345</v>
      </c>
    </row>
    <row r="12" spans="1:5" ht="14.6" thickBot="1" x14ac:dyDescent="0.4">
      <c r="A12" s="197" t="s">
        <v>12</v>
      </c>
      <c r="B12" s="316">
        <v>3.7071117334974169</v>
      </c>
      <c r="C12" s="316">
        <v>7.2842444434753642</v>
      </c>
      <c r="D12" s="316">
        <v>5.4385747463623986</v>
      </c>
      <c r="E12" s="316">
        <v>9.0157074563403476</v>
      </c>
    </row>
    <row r="13" spans="1:5" ht="14.6" thickBot="1" x14ac:dyDescent="0.4">
      <c r="A13" s="197" t="s">
        <v>13</v>
      </c>
      <c r="B13" s="316">
        <v>5.1294580795852873</v>
      </c>
      <c r="C13" s="316">
        <v>5.687264011940818</v>
      </c>
      <c r="D13" s="316">
        <v>7.7440956427672765</v>
      </c>
      <c r="E13" s="316">
        <v>8.3019015751228018</v>
      </c>
    </row>
    <row r="14" spans="1:5" ht="14.6" thickBot="1" x14ac:dyDescent="0.4">
      <c r="A14" s="197" t="s">
        <v>14</v>
      </c>
      <c r="B14" s="316">
        <v>5.0969674038048201</v>
      </c>
      <c r="C14" s="316">
        <v>15.994329321785411</v>
      </c>
      <c r="D14" s="316">
        <v>5.4153667484968393</v>
      </c>
      <c r="E14" s="316">
        <v>16.312728666477433</v>
      </c>
    </row>
    <row r="15" spans="1:5" ht="14.6" thickBot="1" x14ac:dyDescent="0.4">
      <c r="A15" s="197" t="s">
        <v>214</v>
      </c>
      <c r="B15" s="316">
        <v>2.7299416888007437</v>
      </c>
      <c r="C15" s="316">
        <v>2.7299416888007437</v>
      </c>
      <c r="D15" s="316">
        <v>2.752617466184978</v>
      </c>
      <c r="E15" s="316">
        <v>2.752617466184978</v>
      </c>
    </row>
    <row r="16" spans="1:5" ht="14.6" thickBot="1" x14ac:dyDescent="0.4">
      <c r="A16" s="197" t="s">
        <v>31</v>
      </c>
      <c r="B16" s="316">
        <v>5.1976665012119323</v>
      </c>
      <c r="C16" s="316">
        <v>13.869855906201806</v>
      </c>
      <c r="D16" s="316">
        <v>7.1976047298728059</v>
      </c>
      <c r="E16" s="316">
        <v>15.869794134862666</v>
      </c>
    </row>
    <row r="17" spans="1:5" ht="14.6" thickBot="1" x14ac:dyDescent="0.4">
      <c r="A17" s="197" t="s">
        <v>215</v>
      </c>
      <c r="B17" s="316">
        <v>1.7087115957594161</v>
      </c>
      <c r="C17" s="316">
        <v>10.409163325879952</v>
      </c>
      <c r="D17" s="316">
        <v>2.1677192851177289</v>
      </c>
      <c r="E17" s="316">
        <v>10.868171015238252</v>
      </c>
    </row>
    <row r="18" spans="1:5" ht="14.6" thickBot="1" x14ac:dyDescent="0.4">
      <c r="A18" s="197" t="s">
        <v>216</v>
      </c>
      <c r="B18" s="316">
        <v>2.9108374144361351</v>
      </c>
      <c r="C18" s="316">
        <v>14.961535707362863</v>
      </c>
      <c r="D18" s="316">
        <v>3.4524776726929725</v>
      </c>
      <c r="E18" s="316">
        <v>15.503175965619704</v>
      </c>
    </row>
    <row r="19" spans="1:5" ht="14.6" thickBot="1" x14ac:dyDescent="0.4">
      <c r="A19" s="197" t="s">
        <v>217</v>
      </c>
      <c r="B19" s="316">
        <v>3.1593437100059907</v>
      </c>
      <c r="C19" s="316">
        <v>4.6392834836205301</v>
      </c>
      <c r="D19" s="316">
        <v>3.6069726559472817</v>
      </c>
      <c r="E19" s="316">
        <v>5.0869124295618233</v>
      </c>
    </row>
    <row r="20" spans="1:5" ht="14.6" thickBot="1" x14ac:dyDescent="0.4">
      <c r="A20" s="197" t="s">
        <v>229</v>
      </c>
      <c r="B20" s="316">
        <v>3.3062811212780638</v>
      </c>
      <c r="C20" s="316">
        <v>9.787103372122921</v>
      </c>
      <c r="D20" s="316">
        <v>5.6256977537562998</v>
      </c>
      <c r="E20" s="316">
        <v>12.106520004601187</v>
      </c>
    </row>
    <row r="21" spans="1:5" ht="14.6" thickBot="1" x14ac:dyDescent="0.4">
      <c r="A21" s="197" t="s">
        <v>219</v>
      </c>
      <c r="B21" s="316">
        <v>2.7326413187396126</v>
      </c>
      <c r="C21" s="316">
        <v>4.9214357924692811</v>
      </c>
      <c r="D21" s="316">
        <v>3.2495135011848828</v>
      </c>
      <c r="E21" s="316">
        <v>5.43830797491455</v>
      </c>
    </row>
    <row r="22" spans="1:5" ht="14.6" thickBot="1" x14ac:dyDescent="0.4">
      <c r="A22" s="197" t="s">
        <v>220</v>
      </c>
      <c r="B22" s="316">
        <v>2.0952130775372821</v>
      </c>
      <c r="C22" s="316">
        <v>3.5737181737473103</v>
      </c>
      <c r="D22" s="316">
        <v>3.5653451285913533</v>
      </c>
      <c r="E22" s="316">
        <v>5.0438502248013766</v>
      </c>
    </row>
    <row r="23" spans="1:5" ht="14.6" thickBot="1" x14ac:dyDescent="0.4">
      <c r="A23" s="197" t="s">
        <v>221</v>
      </c>
      <c r="B23" s="316">
        <v>3.4724137539306206</v>
      </c>
      <c r="C23" s="316">
        <v>8.7471558002819467</v>
      </c>
      <c r="D23" s="316">
        <v>3.9909634195010972</v>
      </c>
      <c r="E23" s="316">
        <v>9.2657054658524416</v>
      </c>
    </row>
    <row r="24" spans="1:5" ht="14.6" thickBot="1" x14ac:dyDescent="0.4">
      <c r="A24" s="197" t="s">
        <v>222</v>
      </c>
      <c r="B24" s="316">
        <v>2.1145480956299094</v>
      </c>
      <c r="C24" s="316">
        <v>4.940806535044028</v>
      </c>
      <c r="D24" s="316">
        <v>2.7350381188428403</v>
      </c>
      <c r="E24" s="316">
        <v>5.5612965582569602</v>
      </c>
    </row>
    <row r="25" spans="1:5" ht="14.6" thickBot="1" x14ac:dyDescent="0.4">
      <c r="A25" s="197" t="s">
        <v>223</v>
      </c>
      <c r="B25" s="316">
        <v>1.0359806284127315</v>
      </c>
      <c r="C25" s="316">
        <v>4.6524371464297758</v>
      </c>
      <c r="D25" s="316">
        <v>1.1965682848321531</v>
      </c>
      <c r="E25" s="316">
        <v>4.8130248028491973</v>
      </c>
    </row>
    <row r="26" spans="1:5" ht="14.6" thickBot="1" x14ac:dyDescent="0.4">
      <c r="A26" s="197" t="s">
        <v>15</v>
      </c>
      <c r="B26" s="316">
        <v>4.5924503812432569</v>
      </c>
      <c r="C26" s="316">
        <v>8.2133152108081848</v>
      </c>
      <c r="D26" s="316">
        <v>5.7390272510900013</v>
      </c>
      <c r="E26" s="316">
        <v>9.3598920806549373</v>
      </c>
    </row>
    <row r="27" spans="1:5" ht="14.6" thickBot="1" x14ac:dyDescent="0.4">
      <c r="A27" s="320" t="s">
        <v>16</v>
      </c>
      <c r="B27" s="321"/>
      <c r="C27" s="321"/>
      <c r="D27" s="321"/>
      <c r="E27" s="321"/>
    </row>
    <row r="28" spans="1:5" ht="14.6" thickBot="1" x14ac:dyDescent="0.4">
      <c r="A28" s="13" t="s">
        <v>17</v>
      </c>
      <c r="B28" s="316">
        <v>4.6019723354818352</v>
      </c>
      <c r="C28" s="316">
        <v>7.885920811669525</v>
      </c>
      <c r="D28" s="316">
        <v>6.1730534053839685</v>
      </c>
      <c r="E28" s="316">
        <v>9.457001881571669</v>
      </c>
    </row>
    <row r="29" spans="1:5" ht="14.6" thickBot="1" x14ac:dyDescent="0.4">
      <c r="A29" s="18" t="s">
        <v>180</v>
      </c>
      <c r="B29" s="316">
        <v>4.5924503812432569</v>
      </c>
      <c r="C29" s="316">
        <v>8.2133152108081848</v>
      </c>
      <c r="D29" s="316">
        <v>5.7390272510900013</v>
      </c>
      <c r="E29" s="316">
        <v>9.3598920806549373</v>
      </c>
    </row>
    <row r="30" spans="1:5" ht="14.6" thickBot="1" x14ac:dyDescent="0.4">
      <c r="A30" s="18" t="s">
        <v>181</v>
      </c>
      <c r="B30" s="316">
        <v>4.6123033041808581</v>
      </c>
      <c r="C30" s="316">
        <v>7.53070997940479</v>
      </c>
      <c r="D30" s="316">
        <v>6.6439557540391796</v>
      </c>
      <c r="E30" s="316">
        <v>9.5623624292630858</v>
      </c>
    </row>
    <row r="31" spans="1:5" ht="14.6" thickBot="1" x14ac:dyDescent="0.4">
      <c r="A31" s="13" t="s">
        <v>20</v>
      </c>
      <c r="B31" s="316">
        <v>2.1922710801985432</v>
      </c>
      <c r="C31" s="316">
        <v>6.1584761647552586</v>
      </c>
      <c r="D31" s="316">
        <v>3.2141497793718132</v>
      </c>
      <c r="E31" s="316">
        <v>7.1803548639285282</v>
      </c>
    </row>
    <row r="32" spans="1:5" ht="14.6" thickBot="1" x14ac:dyDescent="0.4">
      <c r="A32" s="320" t="s">
        <v>77</v>
      </c>
      <c r="B32" s="321"/>
      <c r="C32" s="321"/>
      <c r="D32" s="321"/>
      <c r="E32" s="321"/>
    </row>
    <row r="33" spans="1:5" ht="14.6" thickBot="1" x14ac:dyDescent="0.4">
      <c r="A33" s="13" t="s">
        <v>3</v>
      </c>
      <c r="B33" s="316">
        <v>1.4616674002532142</v>
      </c>
      <c r="C33" s="316">
        <v>4.9585006847044131</v>
      </c>
      <c r="D33" s="316">
        <v>2.2569582880060208</v>
      </c>
      <c r="E33" s="316">
        <v>5.753791572457204</v>
      </c>
    </row>
    <row r="34" spans="1:5" ht="14.6" thickBot="1" x14ac:dyDescent="0.4">
      <c r="A34" s="13" t="s">
        <v>4</v>
      </c>
      <c r="B34" s="316">
        <v>4.3451074612980634</v>
      </c>
      <c r="C34" s="316">
        <v>8.3608308855060152</v>
      </c>
      <c r="D34" s="316">
        <v>5.9161933380642697</v>
      </c>
      <c r="E34" s="316">
        <v>9.9319167622722269</v>
      </c>
    </row>
    <row r="35" spans="1:5" ht="14.6" thickBot="1" x14ac:dyDescent="0.4">
      <c r="A35" s="320" t="s">
        <v>190</v>
      </c>
      <c r="B35" s="321"/>
      <c r="C35" s="321"/>
      <c r="D35" s="321"/>
      <c r="E35" s="321"/>
    </row>
    <row r="36" spans="1:5" ht="14.6" thickBot="1" x14ac:dyDescent="0.4">
      <c r="A36" s="317" t="s">
        <v>183</v>
      </c>
      <c r="B36" s="316">
        <v>9.0248417279983251</v>
      </c>
      <c r="C36" s="316">
        <v>14.865661222921251</v>
      </c>
      <c r="D36" s="316">
        <v>12.230148534676024</v>
      </c>
      <c r="E36" s="316">
        <v>18.070968029598969</v>
      </c>
    </row>
    <row r="37" spans="1:5" ht="18.649999999999999" customHeight="1" thickBot="1" x14ac:dyDescent="0.4">
      <c r="A37" s="318" t="s">
        <v>184</v>
      </c>
      <c r="B37" s="316">
        <v>8.5221466997355186</v>
      </c>
      <c r="C37" s="316">
        <v>12.942714743229434</v>
      </c>
      <c r="D37" s="316">
        <v>12.080839364891807</v>
      </c>
      <c r="E37" s="316">
        <v>16.501407408385749</v>
      </c>
    </row>
    <row r="38" spans="1:5" ht="16.75" customHeight="1" thickBot="1" x14ac:dyDescent="0.4">
      <c r="A38" s="318" t="s">
        <v>185</v>
      </c>
      <c r="B38" s="316">
        <v>9.7313565923020438</v>
      </c>
      <c r="C38" s="316">
        <v>17.568274526773923</v>
      </c>
      <c r="D38" s="316">
        <v>12.439995742024724</v>
      </c>
      <c r="E38" s="316">
        <v>20.276913676496587</v>
      </c>
    </row>
    <row r="39" spans="1:5" ht="20.399999999999999" customHeight="1" thickBot="1" x14ac:dyDescent="0.4">
      <c r="A39" s="317" t="s">
        <v>186</v>
      </c>
      <c r="B39" s="316">
        <v>1.7181978955706285</v>
      </c>
      <c r="C39" s="316">
        <v>9.745820727986624</v>
      </c>
      <c r="D39" s="316">
        <v>2.9699263659984187</v>
      </c>
      <c r="E39" s="316">
        <v>10.997549198414394</v>
      </c>
    </row>
    <row r="40" spans="1:5" ht="12" customHeight="1" thickBot="1" x14ac:dyDescent="0.4">
      <c r="A40" s="318" t="s">
        <v>187</v>
      </c>
      <c r="B40" s="316">
        <v>1.8177940450044221</v>
      </c>
      <c r="C40" s="316">
        <v>10.30186513835169</v>
      </c>
      <c r="D40" s="316">
        <v>3.1915476696258773</v>
      </c>
      <c r="E40" s="316">
        <v>11.675618762973135</v>
      </c>
    </row>
    <row r="41" spans="1:5" ht="15.65" customHeight="1" thickBot="1" x14ac:dyDescent="0.4">
      <c r="A41" s="318" t="s">
        <v>188</v>
      </c>
      <c r="B41" s="316">
        <v>1.1865655632782066</v>
      </c>
      <c r="C41" s="316">
        <v>6.7777221777805696</v>
      </c>
      <c r="D41" s="316">
        <v>1.7869383568940407</v>
      </c>
      <c r="E41" s="316">
        <v>7.378094971396405</v>
      </c>
    </row>
    <row r="42" spans="1:5" ht="14.6" thickBot="1" x14ac:dyDescent="0.4">
      <c r="A42" s="67" t="s">
        <v>5</v>
      </c>
      <c r="B42" s="33">
        <v>5.6891544436310211</v>
      </c>
      <c r="C42" s="33">
        <v>12.52831082941381</v>
      </c>
      <c r="D42" s="33">
        <v>8.0025980960759711</v>
      </c>
      <c r="E42" s="33">
        <v>14.841754481858599</v>
      </c>
    </row>
    <row r="44" spans="1:5" x14ac:dyDescent="0.35">
      <c r="B44" s="189" t="s">
        <v>231</v>
      </c>
    </row>
  </sheetData>
  <mergeCells count="10">
    <mergeCell ref="C4:C5"/>
    <mergeCell ref="D4:D5"/>
    <mergeCell ref="E4:E5"/>
    <mergeCell ref="A2:E2"/>
    <mergeCell ref="A35:E35"/>
    <mergeCell ref="A4:A5"/>
    <mergeCell ref="B4:B5"/>
    <mergeCell ref="A6:E6"/>
    <mergeCell ref="A27:E27"/>
    <mergeCell ref="A32:E3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E36"/>
  <sheetViews>
    <sheetView workbookViewId="0">
      <selection sqref="A1:XFD1048576"/>
    </sheetView>
  </sheetViews>
  <sheetFormatPr baseColWidth="10" defaultRowHeight="14.15" x14ac:dyDescent="0.35"/>
  <cols>
    <col min="1" max="1" width="31.921875" style="184" customWidth="1"/>
    <col min="2" max="2" width="11.07421875" style="184"/>
    <col min="3" max="3" width="20.84375" style="184" customWidth="1"/>
    <col min="4" max="4" width="15.69140625" style="184" customWidth="1"/>
    <col min="5" max="5" width="16.23046875" style="184" customWidth="1"/>
    <col min="6" max="16384" width="11.07421875" style="184"/>
  </cols>
  <sheetData>
    <row r="2" spans="1:5" x14ac:dyDescent="0.35">
      <c r="A2" s="157" t="s">
        <v>347</v>
      </c>
      <c r="B2" s="157"/>
      <c r="C2" s="157"/>
      <c r="D2" s="157"/>
      <c r="E2" s="157"/>
    </row>
    <row r="3" spans="1:5" ht="14.6" thickBot="1" x14ac:dyDescent="0.4"/>
    <row r="4" spans="1:5" x14ac:dyDescent="0.35">
      <c r="A4" s="155"/>
      <c r="B4" s="120" t="s">
        <v>335</v>
      </c>
      <c r="C4" s="120" t="s">
        <v>336</v>
      </c>
      <c r="D4" s="120" t="s">
        <v>337</v>
      </c>
      <c r="E4" s="120" t="s">
        <v>338</v>
      </c>
    </row>
    <row r="5" spans="1:5" ht="14.6" thickBot="1" x14ac:dyDescent="0.4">
      <c r="A5" s="156"/>
      <c r="B5" s="121"/>
      <c r="C5" s="121"/>
      <c r="D5" s="121"/>
      <c r="E5" s="121"/>
    </row>
    <row r="6" spans="1:5" ht="14.6" thickBot="1" x14ac:dyDescent="0.4">
      <c r="A6" s="320" t="s">
        <v>6</v>
      </c>
      <c r="B6" s="321"/>
      <c r="C6" s="321"/>
      <c r="D6" s="321"/>
      <c r="E6" s="321"/>
    </row>
    <row r="7" spans="1:5" ht="14.6" thickBot="1" x14ac:dyDescent="0.4">
      <c r="A7" s="197" t="s">
        <v>7</v>
      </c>
      <c r="B7" s="316">
        <v>7.0794262441131668</v>
      </c>
      <c r="C7" s="316">
        <v>8.7193731861290544</v>
      </c>
      <c r="D7" s="316">
        <v>10.886249781605864</v>
      </c>
      <c r="E7" s="316">
        <v>12.52619672362176</v>
      </c>
    </row>
    <row r="8" spans="1:5" ht="14.6" thickBot="1" x14ac:dyDescent="0.4">
      <c r="A8" s="197" t="s">
        <v>8</v>
      </c>
      <c r="B8" s="316">
        <v>7.9883170237292163</v>
      </c>
      <c r="C8" s="316">
        <v>11.82425697766951</v>
      </c>
      <c r="D8" s="316">
        <v>14.6741156447177</v>
      </c>
      <c r="E8" s="316">
        <v>18.510055598658017</v>
      </c>
    </row>
    <row r="9" spans="1:5" ht="14.6" thickBot="1" x14ac:dyDescent="0.4">
      <c r="A9" s="197" t="s">
        <v>9</v>
      </c>
      <c r="B9" s="316">
        <v>10.351848825714249</v>
      </c>
      <c r="C9" s="316">
        <v>11.731276370991267</v>
      </c>
      <c r="D9" s="316">
        <v>11.207310710381059</v>
      </c>
      <c r="E9" s="316">
        <v>12.586738255658069</v>
      </c>
    </row>
    <row r="10" spans="1:5" x14ac:dyDescent="0.35">
      <c r="A10" s="197" t="s">
        <v>10</v>
      </c>
      <c r="B10" s="316">
        <v>4.8074459483144212</v>
      </c>
      <c r="C10" s="316">
        <v>13.397974581049871</v>
      </c>
      <c r="D10" s="316">
        <v>6.4907696602184028</v>
      </c>
      <c r="E10" s="316">
        <v>15.081298292953857</v>
      </c>
    </row>
    <row r="11" spans="1:5" ht="14.6" thickBot="1" x14ac:dyDescent="0.4">
      <c r="A11" s="197" t="s">
        <v>11</v>
      </c>
      <c r="B11" s="316">
        <v>5.524053238387225</v>
      </c>
      <c r="C11" s="316">
        <v>7.7216150325127266</v>
      </c>
      <c r="D11" s="316">
        <v>17.154083739538091</v>
      </c>
      <c r="E11" s="316">
        <v>19.351645533663596</v>
      </c>
    </row>
    <row r="12" spans="1:5" ht="14.6" thickBot="1" x14ac:dyDescent="0.4">
      <c r="A12" s="197" t="s">
        <v>12</v>
      </c>
      <c r="B12" s="316">
        <v>9.6616825792798249</v>
      </c>
      <c r="C12" s="316">
        <v>14.831388990764749</v>
      </c>
      <c r="D12" s="316">
        <v>15.242478402365562</v>
      </c>
      <c r="E12" s="316">
        <v>20.412184813850487</v>
      </c>
    </row>
    <row r="13" spans="1:5" ht="14.6" thickBot="1" x14ac:dyDescent="0.4">
      <c r="A13" s="197" t="s">
        <v>13</v>
      </c>
      <c r="B13" s="316">
        <v>15.177855565400272</v>
      </c>
      <c r="C13" s="316">
        <v>15.877448767077166</v>
      </c>
      <c r="D13" s="316">
        <v>21.155506103427989</v>
      </c>
      <c r="E13" s="316">
        <v>21.855099305104879</v>
      </c>
    </row>
    <row r="14" spans="1:5" ht="14.6" thickBot="1" x14ac:dyDescent="0.4">
      <c r="A14" s="197" t="s">
        <v>14</v>
      </c>
      <c r="B14" s="316">
        <v>20.539780092656798</v>
      </c>
      <c r="C14" s="316">
        <v>20.965313719945627</v>
      </c>
      <c r="D14" s="316">
        <v>20.539780092656798</v>
      </c>
      <c r="E14" s="316">
        <v>20.965313719945627</v>
      </c>
    </row>
    <row r="15" spans="1:5" ht="14.6" thickBot="1" x14ac:dyDescent="0.4">
      <c r="A15" s="197" t="s">
        <v>214</v>
      </c>
      <c r="B15" s="316">
        <v>1.4139932670990443</v>
      </c>
      <c r="C15" s="316">
        <v>1.4139932670990443</v>
      </c>
      <c r="D15" s="316">
        <v>1.5667415616464984</v>
      </c>
      <c r="E15" s="316">
        <v>1.5667415616464984</v>
      </c>
    </row>
    <row r="16" spans="1:5" ht="14.6" thickBot="1" x14ac:dyDescent="0.4">
      <c r="A16" s="197" t="s">
        <v>31</v>
      </c>
      <c r="B16" s="316">
        <v>19.977472361843141</v>
      </c>
      <c r="C16" s="316">
        <v>31.448803856090375</v>
      </c>
      <c r="D16" s="316">
        <v>32.568005674506708</v>
      </c>
      <c r="E16" s="316">
        <v>44.03933716875396</v>
      </c>
    </row>
    <row r="17" spans="1:5" ht="14.6" thickBot="1" x14ac:dyDescent="0.4">
      <c r="A17" s="197" t="s">
        <v>215</v>
      </c>
      <c r="B17" s="316">
        <v>7.0903492197934748</v>
      </c>
      <c r="C17" s="316">
        <v>23.618017784948794</v>
      </c>
      <c r="D17" s="316">
        <v>8.1807537915181001</v>
      </c>
      <c r="E17" s="316">
        <v>24.708422356673417</v>
      </c>
    </row>
    <row r="18" spans="1:5" ht="14.6" thickBot="1" x14ac:dyDescent="0.4">
      <c r="A18" s="197" t="s">
        <v>216</v>
      </c>
      <c r="B18" s="316">
        <v>8.4088673879307496</v>
      </c>
      <c r="C18" s="316">
        <v>25.815015255166568</v>
      </c>
      <c r="D18" s="316">
        <v>9.8293532220083843</v>
      </c>
      <c r="E18" s="316">
        <v>27.235501089244202</v>
      </c>
    </row>
    <row r="19" spans="1:5" ht="14.6" thickBot="1" x14ac:dyDescent="0.4">
      <c r="A19" s="197" t="s">
        <v>217</v>
      </c>
      <c r="B19" s="316">
        <v>5.7988176835587257</v>
      </c>
      <c r="C19" s="316">
        <v>8.4506114967916375</v>
      </c>
      <c r="D19" s="316">
        <v>7.1462046283039786</v>
      </c>
      <c r="E19" s="316">
        <v>9.797998441536885</v>
      </c>
    </row>
    <row r="20" spans="1:5" ht="14.6" thickBot="1" x14ac:dyDescent="0.4">
      <c r="A20" s="197" t="s">
        <v>229</v>
      </c>
      <c r="B20" s="316">
        <v>9.2936880188646622</v>
      </c>
      <c r="C20" s="316">
        <v>19.210179315355472</v>
      </c>
      <c r="D20" s="316">
        <v>17.587119559367924</v>
      </c>
      <c r="E20" s="316">
        <v>27.503610855858739</v>
      </c>
    </row>
    <row r="21" spans="1:5" ht="14.6" thickBot="1" x14ac:dyDescent="0.4">
      <c r="A21" s="197" t="s">
        <v>219</v>
      </c>
      <c r="B21" s="316">
        <v>9.7134966034431169</v>
      </c>
      <c r="C21" s="316">
        <v>11.275992934590974</v>
      </c>
      <c r="D21" s="316">
        <v>12.314997188383483</v>
      </c>
      <c r="E21" s="316">
        <v>13.877493519531333</v>
      </c>
    </row>
    <row r="22" spans="1:5" ht="14.6" thickBot="1" x14ac:dyDescent="0.4">
      <c r="A22" s="197" t="s">
        <v>220</v>
      </c>
      <c r="B22" s="316">
        <v>5.7828138396328237</v>
      </c>
      <c r="C22" s="316">
        <v>7.3248144790340834</v>
      </c>
      <c r="D22" s="316">
        <v>9.4215831046826217</v>
      </c>
      <c r="E22" s="316">
        <v>10.963583744083886</v>
      </c>
    </row>
    <row r="23" spans="1:5" ht="14.6" thickBot="1" x14ac:dyDescent="0.4">
      <c r="A23" s="197" t="s">
        <v>221</v>
      </c>
      <c r="B23" s="316">
        <v>11.968553645696224</v>
      </c>
      <c r="C23" s="316">
        <v>18.17736199718285</v>
      </c>
      <c r="D23" s="316">
        <v>13.734587724518327</v>
      </c>
      <c r="E23" s="316">
        <v>19.943396076004941</v>
      </c>
    </row>
    <row r="24" spans="1:5" ht="14.6" thickBot="1" x14ac:dyDescent="0.4">
      <c r="A24" s="197" t="s">
        <v>222</v>
      </c>
      <c r="B24" s="316">
        <v>6.552278240023254</v>
      </c>
      <c r="C24" s="316">
        <v>9.9421007020268224</v>
      </c>
      <c r="D24" s="316">
        <v>8.7715610205199681</v>
      </c>
      <c r="E24" s="316">
        <v>12.161383482523538</v>
      </c>
    </row>
    <row r="25" spans="1:5" ht="14.6" thickBot="1" x14ac:dyDescent="0.4">
      <c r="A25" s="197" t="s">
        <v>223</v>
      </c>
      <c r="B25" s="316">
        <v>3.0036885808969132</v>
      </c>
      <c r="C25" s="316">
        <v>8.9870398472392381</v>
      </c>
      <c r="D25" s="316">
        <v>4.1409785650087638</v>
      </c>
      <c r="E25" s="316">
        <v>10.124329831351091</v>
      </c>
    </row>
    <row r="26" spans="1:5" ht="14.6" thickBot="1" x14ac:dyDescent="0.4">
      <c r="A26" s="197" t="s">
        <v>15</v>
      </c>
      <c r="B26" s="316">
        <v>11.058602898930642</v>
      </c>
      <c r="C26" s="316">
        <v>13.735893058573934</v>
      </c>
      <c r="D26" s="316">
        <v>13.351370365927314</v>
      </c>
      <c r="E26" s="316">
        <v>16.028660525570601</v>
      </c>
    </row>
    <row r="27" spans="1:5" ht="14.6" thickBot="1" x14ac:dyDescent="0.4">
      <c r="A27" s="320" t="s">
        <v>16</v>
      </c>
      <c r="B27" s="321"/>
      <c r="C27" s="321"/>
      <c r="D27" s="321"/>
      <c r="E27" s="321"/>
    </row>
    <row r="28" spans="1:5" ht="14.6" thickBot="1" x14ac:dyDescent="0.4">
      <c r="A28" s="13" t="s">
        <v>17</v>
      </c>
      <c r="B28" s="316">
        <v>11.419987558595835</v>
      </c>
      <c r="C28" s="316">
        <v>14.10680319894235</v>
      </c>
      <c r="D28" s="316">
        <v>15.15324242525474</v>
      </c>
      <c r="E28" s="316">
        <v>17.840058065601259</v>
      </c>
    </row>
    <row r="29" spans="1:5" ht="14.6" thickBot="1" x14ac:dyDescent="0.4">
      <c r="A29" s="18" t="s">
        <v>180</v>
      </c>
      <c r="B29" s="316">
        <v>11.058602898930642</v>
      </c>
      <c r="C29" s="316">
        <v>13.735893058573934</v>
      </c>
      <c r="D29" s="316">
        <v>13.351370365927314</v>
      </c>
      <c r="E29" s="316">
        <v>16.028660525570601</v>
      </c>
    </row>
    <row r="30" spans="1:5" ht="14.6" thickBot="1" x14ac:dyDescent="0.4">
      <c r="A30" s="18" t="s">
        <v>181</v>
      </c>
      <c r="B30" s="316">
        <v>11.823375226125235</v>
      </c>
      <c r="C30" s="316">
        <v>14.520823474525773</v>
      </c>
      <c r="D30" s="316">
        <v>17.164542428614169</v>
      </c>
      <c r="E30" s="316">
        <v>19.861990677014717</v>
      </c>
    </row>
    <row r="31" spans="1:5" ht="14.6" thickBot="1" x14ac:dyDescent="0.4">
      <c r="A31" s="13" t="s">
        <v>20</v>
      </c>
      <c r="B31" s="316">
        <v>6.8181697598476587</v>
      </c>
      <c r="C31" s="316">
        <v>12.258212045830085</v>
      </c>
      <c r="D31" s="316">
        <v>10.274217048524111</v>
      </c>
      <c r="E31" s="316">
        <v>15.714259334506572</v>
      </c>
    </row>
    <row r="32" spans="1:5" ht="14.6" thickBot="1" x14ac:dyDescent="0.4">
      <c r="A32" s="320" t="s">
        <v>77</v>
      </c>
      <c r="B32" s="321"/>
      <c r="C32" s="321"/>
      <c r="D32" s="321"/>
      <c r="E32" s="321"/>
    </row>
    <row r="33" spans="1:5" ht="14.6" thickBot="1" x14ac:dyDescent="0.4">
      <c r="A33" s="13" t="s">
        <v>3</v>
      </c>
      <c r="B33" s="316">
        <v>4.2163265633131903</v>
      </c>
      <c r="C33" s="316">
        <v>9.0545717990511303</v>
      </c>
      <c r="D33" s="316">
        <v>6.9884143447969738</v>
      </c>
      <c r="E33" s="316">
        <v>11.826659580534924</v>
      </c>
    </row>
    <row r="34" spans="1:5" ht="14.6" thickBot="1" x14ac:dyDescent="0.4">
      <c r="A34" s="13" t="s">
        <v>4</v>
      </c>
      <c r="B34" s="316">
        <v>12.322364139422508</v>
      </c>
      <c r="C34" s="316">
        <v>16.374299936367702</v>
      </c>
      <c r="D34" s="316">
        <v>16.575296113784901</v>
      </c>
      <c r="E34" s="316">
        <v>20.627231910730149</v>
      </c>
    </row>
    <row r="35" spans="1:5" ht="14.6" thickBot="1" x14ac:dyDescent="0.4">
      <c r="A35" s="67" t="s">
        <v>5</v>
      </c>
      <c r="B35" s="33">
        <v>8.5221466997355186</v>
      </c>
      <c r="C35" s="33">
        <v>12.942714743229434</v>
      </c>
      <c r="D35" s="33">
        <v>12.080839364891807</v>
      </c>
      <c r="E35" s="33">
        <v>16.501407408385749</v>
      </c>
    </row>
    <row r="36" spans="1:5" x14ac:dyDescent="0.35">
      <c r="A36" s="189" t="s">
        <v>231</v>
      </c>
    </row>
  </sheetData>
  <mergeCells count="9">
    <mergeCell ref="A2:E2"/>
    <mergeCell ref="A32:E32"/>
    <mergeCell ref="C4:C5"/>
    <mergeCell ref="D4:D5"/>
    <mergeCell ref="E4:E5"/>
    <mergeCell ref="A4:A5"/>
    <mergeCell ref="B4:B5"/>
    <mergeCell ref="A6:E6"/>
    <mergeCell ref="A27:E2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7"/>
  <sheetViews>
    <sheetView workbookViewId="0">
      <selection activeCell="G11" sqref="G11"/>
    </sheetView>
  </sheetViews>
  <sheetFormatPr baseColWidth="10" defaultRowHeight="14.15" x14ac:dyDescent="0.35"/>
  <cols>
    <col min="1" max="1" width="18.3828125" style="184" customWidth="1"/>
    <col min="2" max="16384" width="11.07421875" style="184"/>
  </cols>
  <sheetData>
    <row r="2" spans="1:4" ht="28.75" customHeight="1" x14ac:dyDescent="0.35">
      <c r="A2" s="235" t="s">
        <v>359</v>
      </c>
      <c r="B2" s="235"/>
      <c r="C2" s="235"/>
      <c r="D2" s="235"/>
    </row>
    <row r="3" spans="1:4" ht="14.6" thickBot="1" x14ac:dyDescent="0.4"/>
    <row r="4" spans="1:4" x14ac:dyDescent="0.35">
      <c r="A4" s="323"/>
      <c r="B4" s="225" t="s">
        <v>191</v>
      </c>
      <c r="C4" s="225" t="s">
        <v>192</v>
      </c>
      <c r="D4" s="324" t="s">
        <v>5</v>
      </c>
    </row>
    <row r="5" spans="1:4" ht="14.6" thickBot="1" x14ac:dyDescent="0.4">
      <c r="A5" s="325"/>
      <c r="B5" s="227"/>
      <c r="C5" s="227"/>
      <c r="D5" s="326" t="s">
        <v>193</v>
      </c>
    </row>
    <row r="6" spans="1:4" ht="14.6" thickBot="1" x14ac:dyDescent="0.4">
      <c r="A6" s="327" t="s">
        <v>6</v>
      </c>
      <c r="B6" s="328"/>
      <c r="C6" s="328"/>
      <c r="D6" s="329"/>
    </row>
    <row r="7" spans="1:4" ht="14.6" thickBot="1" x14ac:dyDescent="0.4">
      <c r="A7" s="197" t="s">
        <v>7</v>
      </c>
      <c r="B7" s="316">
        <v>11.100540001147492</v>
      </c>
      <c r="C7" s="316">
        <v>23.294939508024083</v>
      </c>
      <c r="D7" s="316">
        <v>17.646962782109949</v>
      </c>
    </row>
    <row r="8" spans="1:4" ht="14.6" thickBot="1" x14ac:dyDescent="0.4">
      <c r="A8" s="197" t="s">
        <v>8</v>
      </c>
      <c r="B8" s="316">
        <v>1.0127071539575447</v>
      </c>
      <c r="C8" s="316">
        <v>20.504352272147607</v>
      </c>
      <c r="D8" s="316">
        <v>12.068149335781914</v>
      </c>
    </row>
    <row r="9" spans="1:4" ht="14.6" thickBot="1" x14ac:dyDescent="0.4">
      <c r="A9" s="197" t="s">
        <v>9</v>
      </c>
      <c r="B9" s="316">
        <v>3.6339285789171116</v>
      </c>
      <c r="C9" s="316">
        <v>19.648296075945449</v>
      </c>
      <c r="D9" s="316">
        <v>12.193412163731342</v>
      </c>
    </row>
    <row r="10" spans="1:4" ht="14.6" thickBot="1" x14ac:dyDescent="0.4">
      <c r="A10" s="197" t="s">
        <v>10</v>
      </c>
      <c r="B10" s="316">
        <v>2.2819188269645614</v>
      </c>
      <c r="C10" s="316">
        <v>31.201396448829954</v>
      </c>
      <c r="D10" s="316">
        <v>18.091079640631282</v>
      </c>
    </row>
    <row r="11" spans="1:4" ht="14.6" thickBot="1" x14ac:dyDescent="0.4">
      <c r="A11" s="197" t="s">
        <v>11</v>
      </c>
      <c r="B11" s="316">
        <v>1.6250101608977334</v>
      </c>
      <c r="C11" s="316">
        <v>37.496662954215047</v>
      </c>
      <c r="D11" s="316">
        <v>22.359980465086853</v>
      </c>
    </row>
    <row r="12" spans="1:4" ht="14.6" thickBot="1" x14ac:dyDescent="0.4">
      <c r="A12" s="197" t="s">
        <v>12</v>
      </c>
      <c r="B12" s="316">
        <v>3.847256356290641E-2</v>
      </c>
      <c r="C12" s="316">
        <v>8.3271692854606663</v>
      </c>
      <c r="D12" s="316">
        <v>3.8447923456004904</v>
      </c>
    </row>
    <row r="13" spans="1:4" ht="14.6" thickBot="1" x14ac:dyDescent="0.4">
      <c r="A13" s="197" t="s">
        <v>13</v>
      </c>
      <c r="B13" s="316">
        <v>0</v>
      </c>
      <c r="C13" s="316">
        <v>4.442421733525288</v>
      </c>
      <c r="D13" s="316">
        <v>2.0291256459510487</v>
      </c>
    </row>
    <row r="14" spans="1:4" ht="14.6" thickBot="1" x14ac:dyDescent="0.4">
      <c r="A14" s="197" t="s">
        <v>14</v>
      </c>
      <c r="B14" s="316">
        <v>0</v>
      </c>
      <c r="C14" s="316">
        <v>3.3448262229546102</v>
      </c>
      <c r="D14" s="316">
        <v>1.532362041603972</v>
      </c>
    </row>
    <row r="15" spans="1:4" ht="14.6" thickBot="1" x14ac:dyDescent="0.4">
      <c r="A15" s="197" t="s">
        <v>214</v>
      </c>
      <c r="B15" s="316">
        <v>0</v>
      </c>
      <c r="C15" s="316">
        <v>3.8381958394436375</v>
      </c>
      <c r="D15" s="316">
        <v>1.2472379055428024</v>
      </c>
    </row>
    <row r="16" spans="1:4" ht="14.6" thickBot="1" x14ac:dyDescent="0.4">
      <c r="A16" s="197" t="s">
        <v>31</v>
      </c>
      <c r="B16" s="316">
        <v>0</v>
      </c>
      <c r="C16" s="316">
        <v>6.4224167699348413</v>
      </c>
      <c r="D16" s="316">
        <v>2.8344842734097488</v>
      </c>
    </row>
    <row r="17" spans="1:4" ht="14.6" thickBot="1" x14ac:dyDescent="0.4">
      <c r="A17" s="197" t="s">
        <v>215</v>
      </c>
      <c r="B17" s="316">
        <v>5.5225697412746806</v>
      </c>
      <c r="C17" s="316">
        <v>36.610589766662557</v>
      </c>
      <c r="D17" s="316">
        <v>21.928412525643022</v>
      </c>
    </row>
    <row r="18" spans="1:4" ht="14.6" thickBot="1" x14ac:dyDescent="0.4">
      <c r="A18" s="197" t="s">
        <v>216</v>
      </c>
      <c r="B18" s="316">
        <v>7.5320042060387298</v>
      </c>
      <c r="C18" s="316">
        <v>26.348558733092219</v>
      </c>
      <c r="D18" s="316">
        <v>17.873147649199709</v>
      </c>
    </row>
    <row r="19" spans="1:4" ht="14.6" thickBot="1" x14ac:dyDescent="0.4">
      <c r="A19" s="197" t="s">
        <v>217</v>
      </c>
      <c r="B19" s="316">
        <v>0.1769507927289759</v>
      </c>
      <c r="C19" s="316">
        <v>10.847216687979106</v>
      </c>
      <c r="D19" s="316">
        <v>5.9649130736480798</v>
      </c>
    </row>
    <row r="20" spans="1:4" ht="14.6" thickBot="1" x14ac:dyDescent="0.4">
      <c r="A20" s="197" t="s">
        <v>229</v>
      </c>
      <c r="B20" s="316">
        <v>0.86765208337153088</v>
      </c>
      <c r="C20" s="316">
        <v>10.135675201651285</v>
      </c>
      <c r="D20" s="316">
        <v>5.9010833825281983</v>
      </c>
    </row>
    <row r="21" spans="1:4" ht="14.6" thickBot="1" x14ac:dyDescent="0.4">
      <c r="A21" s="197" t="s">
        <v>219</v>
      </c>
      <c r="B21" s="316">
        <v>0.33046512457172272</v>
      </c>
      <c r="C21" s="316">
        <v>21.726318030361842</v>
      </c>
      <c r="D21" s="316">
        <v>11.532867727713079</v>
      </c>
    </row>
    <row r="22" spans="1:4" ht="14.6" thickBot="1" x14ac:dyDescent="0.4">
      <c r="A22" s="197" t="s">
        <v>220</v>
      </c>
      <c r="B22" s="316">
        <v>20.350942928446269</v>
      </c>
      <c r="C22" s="316">
        <v>36.341615811295199</v>
      </c>
      <c r="D22" s="316">
        <v>29.009622162279175</v>
      </c>
    </row>
    <row r="23" spans="1:4" ht="14.6" thickBot="1" x14ac:dyDescent="0.4">
      <c r="A23" s="197" t="s">
        <v>221</v>
      </c>
      <c r="B23" s="316">
        <v>0.37091292974942736</v>
      </c>
      <c r="C23" s="316">
        <v>15.199813972621124</v>
      </c>
      <c r="D23" s="316">
        <v>8.4559139320338499</v>
      </c>
    </row>
    <row r="24" spans="1:4" ht="14.6" thickBot="1" x14ac:dyDescent="0.4">
      <c r="A24" s="197" t="s">
        <v>222</v>
      </c>
      <c r="B24" s="316">
        <v>2.3905349752604681</v>
      </c>
      <c r="C24" s="316">
        <v>21.604520506892879</v>
      </c>
      <c r="D24" s="316">
        <v>11.902483269195958</v>
      </c>
    </row>
    <row r="25" spans="1:4" ht="14.6" thickBot="1" x14ac:dyDescent="0.4">
      <c r="A25" s="197" t="s">
        <v>223</v>
      </c>
      <c r="B25" s="316">
        <v>2.9478214201664312</v>
      </c>
      <c r="C25" s="316">
        <v>20.056725773348344</v>
      </c>
      <c r="D25" s="316">
        <v>11.731710629327527</v>
      </c>
    </row>
    <row r="26" spans="1:4" ht="14.6" thickBot="1" x14ac:dyDescent="0.4">
      <c r="A26" s="197" t="s">
        <v>15</v>
      </c>
      <c r="B26" s="316">
        <v>1.1381796269731081</v>
      </c>
      <c r="C26" s="316">
        <v>11.994051654344885</v>
      </c>
      <c r="D26" s="316">
        <v>7.6084177990927868</v>
      </c>
    </row>
    <row r="27" spans="1:4" ht="14.6" thickBot="1" x14ac:dyDescent="0.4">
      <c r="A27" s="330" t="s">
        <v>16</v>
      </c>
      <c r="B27" s="331"/>
      <c r="C27" s="331"/>
      <c r="D27" s="332"/>
    </row>
    <row r="28" spans="1:4" ht="14.6" thickBot="1" x14ac:dyDescent="0.4">
      <c r="A28" s="13" t="s">
        <v>17</v>
      </c>
      <c r="B28" s="316">
        <v>0.80038394162026039</v>
      </c>
      <c r="C28" s="316">
        <v>11.371699732450795</v>
      </c>
      <c r="D28" s="316">
        <v>6.9733216894025398</v>
      </c>
    </row>
    <row r="29" spans="1:4" ht="14.6" thickBot="1" x14ac:dyDescent="0.4">
      <c r="A29" s="18" t="s">
        <v>180</v>
      </c>
      <c r="B29" s="316">
        <v>1.1381796269731081</v>
      </c>
      <c r="C29" s="316">
        <v>11.994051654344885</v>
      </c>
      <c r="D29" s="316">
        <v>7.6084177990927868</v>
      </c>
    </row>
    <row r="30" spans="1:4" ht="14.6" thickBot="1" x14ac:dyDescent="0.4">
      <c r="A30" s="18" t="s">
        <v>181</v>
      </c>
      <c r="B30" s="316">
        <v>0.45736019138871381</v>
      </c>
      <c r="C30" s="316">
        <v>10.670912020198269</v>
      </c>
      <c r="D30" s="316">
        <v>6.2883115996673222</v>
      </c>
    </row>
    <row r="31" spans="1:4" ht="14.6" thickBot="1" x14ac:dyDescent="0.4">
      <c r="A31" s="13" t="s">
        <v>20</v>
      </c>
      <c r="B31" s="316">
        <v>4.552202484396779</v>
      </c>
      <c r="C31" s="316">
        <v>25.405389720209797</v>
      </c>
      <c r="D31" s="316">
        <v>15.472177733450202</v>
      </c>
    </row>
    <row r="32" spans="1:4" ht="14.6" thickBot="1" x14ac:dyDescent="0.4">
      <c r="A32" s="330" t="s">
        <v>77</v>
      </c>
      <c r="B32" s="331"/>
      <c r="C32" s="331"/>
      <c r="D32" s="332"/>
    </row>
    <row r="33" spans="1:4" ht="14.6" thickBot="1" x14ac:dyDescent="0.4">
      <c r="A33" s="13" t="s">
        <v>3</v>
      </c>
      <c r="B33" s="316">
        <v>3.9933792561440153</v>
      </c>
      <c r="C33" s="316">
        <v>23.774614898822936</v>
      </c>
      <c r="D33" s="316">
        <v>14.620424568346134</v>
      </c>
    </row>
    <row r="34" spans="1:4" ht="14.6" thickBot="1" x14ac:dyDescent="0.4">
      <c r="A34" s="13" t="s">
        <v>4</v>
      </c>
      <c r="B34" s="316">
        <v>3.0657671716816157</v>
      </c>
      <c r="C34" s="316">
        <v>17.953579332425537</v>
      </c>
      <c r="D34" s="316">
        <v>11.191989603602195</v>
      </c>
    </row>
    <row r="35" spans="1:4" ht="14.6" thickBot="1" x14ac:dyDescent="0.4">
      <c r="A35" s="67" t="s">
        <v>5</v>
      </c>
      <c r="B35" s="33">
        <v>3.5532679899794397</v>
      </c>
      <c r="C35" s="33">
        <v>20.962459472236478</v>
      </c>
      <c r="D35" s="33">
        <v>12.977735466295432</v>
      </c>
    </row>
    <row r="37" spans="1:4" x14ac:dyDescent="0.35">
      <c r="A37" s="189" t="s">
        <v>231</v>
      </c>
    </row>
  </sheetData>
  <mergeCells count="6">
    <mergeCell ref="C4:C5"/>
    <mergeCell ref="A6:D6"/>
    <mergeCell ref="A27:D27"/>
    <mergeCell ref="A32:D32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42"/>
  <sheetViews>
    <sheetView workbookViewId="0">
      <selection activeCell="A4" sqref="A4:E4"/>
    </sheetView>
  </sheetViews>
  <sheetFormatPr baseColWidth="10" defaultRowHeight="14.15" x14ac:dyDescent="0.35"/>
  <cols>
    <col min="1" max="1" width="20.61328125" style="184" customWidth="1"/>
    <col min="2" max="16384" width="11.07421875" style="184"/>
  </cols>
  <sheetData>
    <row r="1" spans="1:5" ht="36.450000000000003" customHeight="1" x14ac:dyDescent="0.35">
      <c r="A1" s="157" t="s">
        <v>348</v>
      </c>
      <c r="B1" s="157"/>
      <c r="C1" s="157"/>
      <c r="D1" s="157"/>
      <c r="E1" s="157"/>
    </row>
    <row r="2" spans="1:5" ht="14.6" thickBot="1" x14ac:dyDescent="0.4"/>
    <row r="3" spans="1:5" ht="28.75" thickBot="1" x14ac:dyDescent="0.4">
      <c r="A3" s="333" t="s">
        <v>2</v>
      </c>
      <c r="B3" s="301" t="s">
        <v>194</v>
      </c>
      <c r="C3" s="301" t="s">
        <v>195</v>
      </c>
      <c r="D3" s="301" t="s">
        <v>196</v>
      </c>
      <c r="E3" s="301" t="s">
        <v>197</v>
      </c>
    </row>
    <row r="4" spans="1:5" ht="14.6" thickBot="1" x14ac:dyDescent="0.4">
      <c r="A4" s="302" t="s">
        <v>6</v>
      </c>
      <c r="B4" s="135"/>
      <c r="C4" s="135"/>
      <c r="D4" s="135"/>
      <c r="E4" s="303"/>
    </row>
    <row r="5" spans="1:5" ht="14.6" thickBot="1" x14ac:dyDescent="0.4">
      <c r="A5" s="197" t="s">
        <v>7</v>
      </c>
      <c r="B5" s="29">
        <v>52.930843010767916</v>
      </c>
      <c r="C5" s="29">
        <v>26.229617978896965</v>
      </c>
      <c r="D5" s="29">
        <v>14.7577976984229</v>
      </c>
      <c r="E5" s="29">
        <v>6.0817413119116113</v>
      </c>
    </row>
    <row r="6" spans="1:5" ht="14.6" thickBot="1" x14ac:dyDescent="0.4">
      <c r="A6" s="197" t="s">
        <v>8</v>
      </c>
      <c r="B6" s="29">
        <v>63.83880884946538</v>
      </c>
      <c r="C6" s="29">
        <v>9.8303898126426184</v>
      </c>
      <c r="D6" s="29">
        <v>16.287809481082661</v>
      </c>
      <c r="E6" s="29">
        <v>10.042991856809138</v>
      </c>
    </row>
    <row r="7" spans="1:5" ht="14.6" thickBot="1" x14ac:dyDescent="0.4">
      <c r="A7" s="197" t="s">
        <v>9</v>
      </c>
      <c r="B7" s="29">
        <v>61.862543535468731</v>
      </c>
      <c r="C7" s="29">
        <v>9.0536188791704877</v>
      </c>
      <c r="D7" s="29">
        <v>18.7303413571459</v>
      </c>
      <c r="E7" s="29">
        <v>10.353496228216411</v>
      </c>
    </row>
    <row r="8" spans="1:5" ht="14.6" thickBot="1" x14ac:dyDescent="0.4">
      <c r="A8" s="197" t="s">
        <v>10</v>
      </c>
      <c r="B8" s="29">
        <v>74.135064221971831</v>
      </c>
      <c r="C8" s="29">
        <v>7.0657882632772315</v>
      </c>
      <c r="D8" s="29">
        <v>12.4524987322127</v>
      </c>
      <c r="E8" s="29">
        <v>6.3466487825379971</v>
      </c>
    </row>
    <row r="9" spans="1:5" ht="14.6" thickBot="1" x14ac:dyDescent="0.4">
      <c r="A9" s="197" t="s">
        <v>11</v>
      </c>
      <c r="B9" s="29">
        <v>38.206799700844535</v>
      </c>
      <c r="C9" s="29">
        <v>10.966670346563284</v>
      </c>
      <c r="D9" s="29">
        <v>36.633318844629173</v>
      </c>
      <c r="E9" s="29">
        <v>14.193211107963052</v>
      </c>
    </row>
    <row r="10" spans="1:5" ht="14.6" thickBot="1" x14ac:dyDescent="0.4">
      <c r="A10" s="197" t="s">
        <v>12</v>
      </c>
      <c r="B10" s="29">
        <v>21.038354500330364</v>
      </c>
      <c r="C10" s="29">
        <v>32.415608295371115</v>
      </c>
      <c r="D10" s="29">
        <v>41.750034303185082</v>
      </c>
      <c r="E10" s="29">
        <v>4.7960029011132148</v>
      </c>
    </row>
    <row r="11" spans="1:5" ht="14.6" thickBot="1" x14ac:dyDescent="0.4">
      <c r="A11" s="197" t="s">
        <v>13</v>
      </c>
      <c r="B11" s="29">
        <v>32.097268076522816</v>
      </c>
      <c r="C11" s="29">
        <v>13.49163744039922</v>
      </c>
      <c r="D11" s="29">
        <v>32.237243743742347</v>
      </c>
      <c r="E11" s="29">
        <v>22.173850739335599</v>
      </c>
    </row>
    <row r="12" spans="1:5" ht="14.6" thickBot="1" x14ac:dyDescent="0.4">
      <c r="A12" s="197" t="s">
        <v>14</v>
      </c>
      <c r="B12" s="29">
        <v>9.0035121458650593</v>
      </c>
      <c r="C12" s="29">
        <v>33.885184655477808</v>
      </c>
      <c r="D12" s="29">
        <v>45.986631369552455</v>
      </c>
      <c r="E12" s="29">
        <v>11.124671829104445</v>
      </c>
    </row>
    <row r="13" spans="1:5" ht="14.6" thickBot="1" x14ac:dyDescent="0.4">
      <c r="A13" s="197" t="s">
        <v>214</v>
      </c>
      <c r="B13" s="29">
        <v>45.58679917092546</v>
      </c>
      <c r="C13" s="29">
        <v>1.334943018954909</v>
      </c>
      <c r="D13" s="29">
        <v>36.210392074462263</v>
      </c>
      <c r="E13" s="29">
        <v>16.867865735657812</v>
      </c>
    </row>
    <row r="14" spans="1:5" ht="14.6" thickBot="1" x14ac:dyDescent="0.4">
      <c r="A14" s="197" t="s">
        <v>31</v>
      </c>
      <c r="B14" s="29">
        <v>42.29709232167658</v>
      </c>
      <c r="C14" s="29">
        <v>9.5355482420348494</v>
      </c>
      <c r="D14" s="29">
        <v>32.504850818919969</v>
      </c>
      <c r="E14" s="29">
        <v>15.662508617368607</v>
      </c>
    </row>
    <row r="15" spans="1:5" ht="14.6" thickBot="1" x14ac:dyDescent="0.4">
      <c r="A15" s="197" t="s">
        <v>215</v>
      </c>
      <c r="B15" s="29">
        <v>79.27759909194755</v>
      </c>
      <c r="C15" s="29">
        <v>7.0256924467897885</v>
      </c>
      <c r="D15" s="29">
        <v>7.9867602254878589</v>
      </c>
      <c r="E15" s="29">
        <v>5.7099482357757987</v>
      </c>
    </row>
    <row r="16" spans="1:5" ht="14.6" thickBot="1" x14ac:dyDescent="0.4">
      <c r="A16" s="197" t="s">
        <v>216</v>
      </c>
      <c r="B16" s="29">
        <v>82.086856862513883</v>
      </c>
      <c r="C16" s="29">
        <v>6.5977693901051069</v>
      </c>
      <c r="D16" s="29">
        <v>6.0825237557192766</v>
      </c>
      <c r="E16" s="29">
        <v>5.2328499916616114</v>
      </c>
    </row>
    <row r="17" spans="1:5" ht="14.6" thickBot="1" x14ac:dyDescent="0.4">
      <c r="A17" s="197" t="s">
        <v>217</v>
      </c>
      <c r="B17" s="29">
        <v>75.511334638913397</v>
      </c>
      <c r="C17" s="29">
        <v>6.2693483341934142</v>
      </c>
      <c r="D17" s="29">
        <v>12.458891839728867</v>
      </c>
      <c r="E17" s="29">
        <v>5.7604251871646177</v>
      </c>
    </row>
    <row r="18" spans="1:5" ht="14.6" thickBot="1" x14ac:dyDescent="0.4">
      <c r="A18" s="197" t="s">
        <v>229</v>
      </c>
      <c r="B18" s="29">
        <v>59.3304036067506</v>
      </c>
      <c r="C18" s="29">
        <v>6.7145451019571372</v>
      </c>
      <c r="D18" s="29">
        <v>25.024939382689578</v>
      </c>
      <c r="E18" s="29">
        <v>8.9301119086027203</v>
      </c>
    </row>
    <row r="19" spans="1:5" ht="14.6" thickBot="1" x14ac:dyDescent="0.4">
      <c r="A19" s="197" t="s">
        <v>219</v>
      </c>
      <c r="B19" s="29">
        <v>78.638194749019036</v>
      </c>
      <c r="C19" s="29">
        <v>3.9967143824472071</v>
      </c>
      <c r="D19" s="29">
        <v>12.046608904317939</v>
      </c>
      <c r="E19" s="29">
        <v>5.3184819642164189</v>
      </c>
    </row>
    <row r="20" spans="1:5" ht="14.6" thickBot="1" x14ac:dyDescent="0.4">
      <c r="A20" s="197" t="s">
        <v>220</v>
      </c>
      <c r="B20" s="29">
        <v>73.925729344938389</v>
      </c>
      <c r="C20" s="29">
        <v>5.0111021762567685</v>
      </c>
      <c r="D20" s="29">
        <v>9.2917428373260638</v>
      </c>
      <c r="E20" s="29">
        <v>11.771425641478087</v>
      </c>
    </row>
    <row r="21" spans="1:5" ht="14.6" thickBot="1" x14ac:dyDescent="0.4">
      <c r="A21" s="197" t="s">
        <v>221</v>
      </c>
      <c r="B21" s="29">
        <v>61.508825132715536</v>
      </c>
      <c r="C21" s="29">
        <v>13.429225419012095</v>
      </c>
      <c r="D21" s="29">
        <v>17.388597665003982</v>
      </c>
      <c r="E21" s="29">
        <v>7.6733517832688074</v>
      </c>
    </row>
    <row r="22" spans="1:5" ht="14.6" thickBot="1" x14ac:dyDescent="0.4">
      <c r="A22" s="197" t="s">
        <v>222</v>
      </c>
      <c r="B22" s="29">
        <v>53.47352535833415</v>
      </c>
      <c r="C22" s="29">
        <v>7.4673519527145045</v>
      </c>
      <c r="D22" s="29">
        <v>26.83088659074696</v>
      </c>
      <c r="E22" s="29">
        <v>12.22823609820423</v>
      </c>
    </row>
    <row r="23" spans="1:5" ht="14.6" thickBot="1" x14ac:dyDescent="0.4">
      <c r="A23" s="197" t="s">
        <v>223</v>
      </c>
      <c r="B23" s="29">
        <v>75.830240532771427</v>
      </c>
      <c r="C23" s="29">
        <v>7.107169697012246</v>
      </c>
      <c r="D23" s="29">
        <v>13.184155221951507</v>
      </c>
      <c r="E23" s="29">
        <v>3.8784345482651292</v>
      </c>
    </row>
    <row r="24" spans="1:5" ht="14.6" thickBot="1" x14ac:dyDescent="0.4">
      <c r="A24" s="197" t="s">
        <v>15</v>
      </c>
      <c r="B24" s="29">
        <v>1.2243710525130755</v>
      </c>
      <c r="C24" s="29">
        <v>19.401732452114928</v>
      </c>
      <c r="D24" s="29">
        <v>44.313078017718183</v>
      </c>
      <c r="E24" s="29">
        <v>35.06081847765396</v>
      </c>
    </row>
    <row r="25" spans="1:5" ht="14.6" thickBot="1" x14ac:dyDescent="0.4">
      <c r="A25" s="302" t="s">
        <v>16</v>
      </c>
      <c r="B25" s="135"/>
      <c r="C25" s="135"/>
      <c r="D25" s="135"/>
      <c r="E25" s="303"/>
    </row>
    <row r="26" spans="1:5" ht="14.6" thickBot="1" x14ac:dyDescent="0.4">
      <c r="A26" s="197" t="s">
        <v>17</v>
      </c>
      <c r="B26" s="29">
        <v>7.6437054168759166</v>
      </c>
      <c r="C26" s="29">
        <v>19.240610129238103</v>
      </c>
      <c r="D26" s="29">
        <v>42.187058737213114</v>
      </c>
      <c r="E26" s="29">
        <v>30.928625716672624</v>
      </c>
    </row>
    <row r="27" spans="1:5" ht="14.6" thickBot="1" x14ac:dyDescent="0.4">
      <c r="A27" s="304" t="s">
        <v>18</v>
      </c>
      <c r="B27" s="66">
        <v>1.2243710525130755</v>
      </c>
      <c r="C27" s="66">
        <v>19.401732452114928</v>
      </c>
      <c r="D27" s="66">
        <v>44.313078017718183</v>
      </c>
      <c r="E27" s="66">
        <v>35.06081847765396</v>
      </c>
    </row>
    <row r="28" spans="1:5" ht="14.6" thickBot="1" x14ac:dyDescent="0.4">
      <c r="A28" s="304" t="s">
        <v>19</v>
      </c>
      <c r="B28" s="29">
        <v>14.927984829957284</v>
      </c>
      <c r="C28" s="29">
        <v>19.057778085773521</v>
      </c>
      <c r="D28" s="29">
        <v>39.774578315135116</v>
      </c>
      <c r="E28" s="29">
        <v>26.239658769133573</v>
      </c>
    </row>
    <row r="29" spans="1:5" ht="14.6" thickBot="1" x14ac:dyDescent="0.4">
      <c r="A29" s="197" t="s">
        <v>20</v>
      </c>
      <c r="B29" s="29">
        <v>72.390973688692199</v>
      </c>
      <c r="C29" s="29">
        <v>9.4483280211987815</v>
      </c>
      <c r="D29" s="29">
        <v>12.965211637491523</v>
      </c>
      <c r="E29" s="29">
        <v>5.1954866526201107</v>
      </c>
    </row>
    <row r="30" spans="1:5" ht="14.6" thickBot="1" x14ac:dyDescent="0.4">
      <c r="A30" s="302" t="s">
        <v>77</v>
      </c>
      <c r="B30" s="135"/>
      <c r="C30" s="135"/>
      <c r="D30" s="135"/>
      <c r="E30" s="303"/>
    </row>
    <row r="31" spans="1:5" ht="14.6" thickBot="1" x14ac:dyDescent="0.4">
      <c r="A31" s="197" t="s">
        <v>3</v>
      </c>
      <c r="B31" s="29">
        <v>56.100513657105026</v>
      </c>
      <c r="C31" s="29">
        <v>13.739494772641789</v>
      </c>
      <c r="D31" s="29">
        <v>16.904889732716612</v>
      </c>
      <c r="E31" s="29">
        <v>13.255101837537214</v>
      </c>
    </row>
    <row r="32" spans="1:5" ht="14.6" thickBot="1" x14ac:dyDescent="0.4">
      <c r="A32" s="197" t="s">
        <v>4</v>
      </c>
      <c r="B32" s="29">
        <v>53.609123711823656</v>
      </c>
      <c r="C32" s="29">
        <v>9.573352593317809</v>
      </c>
      <c r="D32" s="29">
        <v>26.512870069523576</v>
      </c>
      <c r="E32" s="29">
        <v>10.304653625333147</v>
      </c>
    </row>
    <row r="33" spans="1:5" ht="14.6" thickBot="1" x14ac:dyDescent="0.4">
      <c r="A33" s="302" t="s">
        <v>27</v>
      </c>
      <c r="B33" s="135"/>
      <c r="C33" s="135"/>
      <c r="D33" s="135"/>
      <c r="E33" s="303"/>
    </row>
    <row r="34" spans="1:5" ht="14.6" thickBot="1" x14ac:dyDescent="0.4">
      <c r="A34" s="197" t="s">
        <v>28</v>
      </c>
      <c r="B34" s="29">
        <v>64.883219184410436</v>
      </c>
      <c r="C34" s="29">
        <v>10.193927124135675</v>
      </c>
      <c r="D34" s="29">
        <v>18.425105677792292</v>
      </c>
      <c r="E34" s="29">
        <v>6.4977480136619938</v>
      </c>
    </row>
    <row r="35" spans="1:5" ht="14.6" thickBot="1" x14ac:dyDescent="0.4">
      <c r="A35" s="197" t="s">
        <v>198</v>
      </c>
      <c r="B35" s="29">
        <v>53.544615755096444</v>
      </c>
      <c r="C35" s="29">
        <v>13.750769648924907</v>
      </c>
      <c r="D35" s="29">
        <v>22.592993683225295</v>
      </c>
      <c r="E35" s="29">
        <v>10.111620912753526</v>
      </c>
    </row>
    <row r="36" spans="1:5" ht="14.6" thickBot="1" x14ac:dyDescent="0.4">
      <c r="A36" s="197" t="s">
        <v>199</v>
      </c>
      <c r="B36" s="29">
        <v>34.475529007261322</v>
      </c>
      <c r="C36" s="29">
        <v>18.744845601619737</v>
      </c>
      <c r="D36" s="29">
        <v>30.513726055404721</v>
      </c>
      <c r="E36" s="29">
        <v>16.26589933571411</v>
      </c>
    </row>
    <row r="37" spans="1:5" ht="14.6" thickBot="1" x14ac:dyDescent="0.4">
      <c r="A37" s="197" t="s">
        <v>225</v>
      </c>
      <c r="B37" s="29">
        <v>24.584814138797814</v>
      </c>
      <c r="C37" s="29">
        <v>15.134951147636237</v>
      </c>
      <c r="D37" s="29">
        <v>29.647563947150012</v>
      </c>
      <c r="E37" s="29">
        <v>30.632670766415863</v>
      </c>
    </row>
    <row r="38" spans="1:5" ht="14.6" thickBot="1" x14ac:dyDescent="0.4">
      <c r="A38" s="197" t="s">
        <v>226</v>
      </c>
      <c r="B38" s="29">
        <v>11.857348648634829</v>
      </c>
      <c r="C38" s="29">
        <v>16.933927880947081</v>
      </c>
      <c r="D38" s="29">
        <v>19.415210800958377</v>
      </c>
      <c r="E38" s="29">
        <v>51.793512669459616</v>
      </c>
    </row>
    <row r="39" spans="1:5" ht="14.6" thickBot="1" x14ac:dyDescent="0.4">
      <c r="A39" s="197" t="s">
        <v>30</v>
      </c>
      <c r="B39" s="29">
        <v>4.7491620646178045</v>
      </c>
      <c r="C39" s="29">
        <v>10.15269430421894</v>
      </c>
      <c r="D39" s="29">
        <v>17.623489266063135</v>
      </c>
      <c r="E39" s="29">
        <v>67.474654365099966</v>
      </c>
    </row>
    <row r="40" spans="1:5" ht="14.6" thickBot="1" x14ac:dyDescent="0.4">
      <c r="A40" s="334" t="s">
        <v>5</v>
      </c>
      <c r="B40" s="335">
        <v>55.098338194455998</v>
      </c>
      <c r="C40" s="335">
        <v>12.063640908843245</v>
      </c>
      <c r="D40" s="335">
        <v>20.76975326297546</v>
      </c>
      <c r="E40" s="335">
        <v>12.068267633726689</v>
      </c>
    </row>
    <row r="41" spans="1:5" ht="14.6" thickTop="1" x14ac:dyDescent="0.35"/>
    <row r="42" spans="1:5" x14ac:dyDescent="0.35">
      <c r="A42" s="189" t="s">
        <v>231</v>
      </c>
    </row>
  </sheetData>
  <mergeCells count="5">
    <mergeCell ref="A1:E1"/>
    <mergeCell ref="A4:E4"/>
    <mergeCell ref="A25:E25"/>
    <mergeCell ref="A30:E30"/>
    <mergeCell ref="A33:E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E42"/>
  <sheetViews>
    <sheetView workbookViewId="0">
      <selection sqref="A1:XFD1048576"/>
    </sheetView>
  </sheetViews>
  <sheetFormatPr baseColWidth="10" defaultColWidth="8.921875" defaultRowHeight="14.15" x14ac:dyDescent="0.35"/>
  <cols>
    <col min="1" max="1" width="24.3828125" style="184" customWidth="1"/>
    <col min="2" max="2" width="13.61328125" style="184" customWidth="1"/>
    <col min="3" max="3" width="27.3828125" style="184" bestFit="1" customWidth="1"/>
    <col min="4" max="4" width="23.4609375" style="184" customWidth="1"/>
    <col min="5" max="5" width="13.61328125" style="184" customWidth="1"/>
    <col min="6" max="249" width="8.921875" style="184"/>
    <col min="250" max="250" width="18.84375" style="184" customWidth="1"/>
    <col min="251" max="261" width="13.61328125" style="184" customWidth="1"/>
    <col min="262" max="505" width="8.921875" style="184"/>
    <col min="506" max="506" width="18.84375" style="184" customWidth="1"/>
    <col min="507" max="517" width="13.61328125" style="184" customWidth="1"/>
    <col min="518" max="761" width="8.921875" style="184"/>
    <col min="762" max="762" width="18.84375" style="184" customWidth="1"/>
    <col min="763" max="773" width="13.61328125" style="184" customWidth="1"/>
    <col min="774" max="1017" width="8.921875" style="184"/>
    <col min="1018" max="1018" width="18.84375" style="184" customWidth="1"/>
    <col min="1019" max="1029" width="13.61328125" style="184" customWidth="1"/>
    <col min="1030" max="1273" width="8.921875" style="184"/>
    <col min="1274" max="1274" width="18.84375" style="184" customWidth="1"/>
    <col min="1275" max="1285" width="13.61328125" style="184" customWidth="1"/>
    <col min="1286" max="1529" width="8.921875" style="184"/>
    <col min="1530" max="1530" width="18.84375" style="184" customWidth="1"/>
    <col min="1531" max="1541" width="13.61328125" style="184" customWidth="1"/>
    <col min="1542" max="1785" width="8.921875" style="184"/>
    <col min="1786" max="1786" width="18.84375" style="184" customWidth="1"/>
    <col min="1787" max="1797" width="13.61328125" style="184" customWidth="1"/>
    <col min="1798" max="2041" width="8.921875" style="184"/>
    <col min="2042" max="2042" width="18.84375" style="184" customWidth="1"/>
    <col min="2043" max="2053" width="13.61328125" style="184" customWidth="1"/>
    <col min="2054" max="2297" width="8.921875" style="184"/>
    <col min="2298" max="2298" width="18.84375" style="184" customWidth="1"/>
    <col min="2299" max="2309" width="13.61328125" style="184" customWidth="1"/>
    <col min="2310" max="2553" width="8.921875" style="184"/>
    <col min="2554" max="2554" width="18.84375" style="184" customWidth="1"/>
    <col min="2555" max="2565" width="13.61328125" style="184" customWidth="1"/>
    <col min="2566" max="2809" width="8.921875" style="184"/>
    <col min="2810" max="2810" width="18.84375" style="184" customWidth="1"/>
    <col min="2811" max="2821" width="13.61328125" style="184" customWidth="1"/>
    <col min="2822" max="3065" width="8.921875" style="184"/>
    <col min="3066" max="3066" width="18.84375" style="184" customWidth="1"/>
    <col min="3067" max="3077" width="13.61328125" style="184" customWidth="1"/>
    <col min="3078" max="3321" width="8.921875" style="184"/>
    <col min="3322" max="3322" width="18.84375" style="184" customWidth="1"/>
    <col min="3323" max="3333" width="13.61328125" style="184" customWidth="1"/>
    <col min="3334" max="3577" width="8.921875" style="184"/>
    <col min="3578" max="3578" width="18.84375" style="184" customWidth="1"/>
    <col min="3579" max="3589" width="13.61328125" style="184" customWidth="1"/>
    <col min="3590" max="3833" width="8.921875" style="184"/>
    <col min="3834" max="3834" width="18.84375" style="184" customWidth="1"/>
    <col min="3835" max="3845" width="13.61328125" style="184" customWidth="1"/>
    <col min="3846" max="4089" width="8.921875" style="184"/>
    <col min="4090" max="4090" width="18.84375" style="184" customWidth="1"/>
    <col min="4091" max="4101" width="13.61328125" style="184" customWidth="1"/>
    <col min="4102" max="4345" width="8.921875" style="184"/>
    <col min="4346" max="4346" width="18.84375" style="184" customWidth="1"/>
    <col min="4347" max="4357" width="13.61328125" style="184" customWidth="1"/>
    <col min="4358" max="4601" width="8.921875" style="184"/>
    <col min="4602" max="4602" width="18.84375" style="184" customWidth="1"/>
    <col min="4603" max="4613" width="13.61328125" style="184" customWidth="1"/>
    <col min="4614" max="4857" width="8.921875" style="184"/>
    <col min="4858" max="4858" width="18.84375" style="184" customWidth="1"/>
    <col min="4859" max="4869" width="13.61328125" style="184" customWidth="1"/>
    <col min="4870" max="5113" width="8.921875" style="184"/>
    <col min="5114" max="5114" width="18.84375" style="184" customWidth="1"/>
    <col min="5115" max="5125" width="13.61328125" style="184" customWidth="1"/>
    <col min="5126" max="5369" width="8.921875" style="184"/>
    <col min="5370" max="5370" width="18.84375" style="184" customWidth="1"/>
    <col min="5371" max="5381" width="13.61328125" style="184" customWidth="1"/>
    <col min="5382" max="5625" width="8.921875" style="184"/>
    <col min="5626" max="5626" width="18.84375" style="184" customWidth="1"/>
    <col min="5627" max="5637" width="13.61328125" style="184" customWidth="1"/>
    <col min="5638" max="5881" width="8.921875" style="184"/>
    <col min="5882" max="5882" width="18.84375" style="184" customWidth="1"/>
    <col min="5883" max="5893" width="13.61328125" style="184" customWidth="1"/>
    <col min="5894" max="6137" width="8.921875" style="184"/>
    <col min="6138" max="6138" width="18.84375" style="184" customWidth="1"/>
    <col min="6139" max="6149" width="13.61328125" style="184" customWidth="1"/>
    <col min="6150" max="6393" width="8.921875" style="184"/>
    <col min="6394" max="6394" width="18.84375" style="184" customWidth="1"/>
    <col min="6395" max="6405" width="13.61328125" style="184" customWidth="1"/>
    <col min="6406" max="6649" width="8.921875" style="184"/>
    <col min="6650" max="6650" width="18.84375" style="184" customWidth="1"/>
    <col min="6651" max="6661" width="13.61328125" style="184" customWidth="1"/>
    <col min="6662" max="6905" width="8.921875" style="184"/>
    <col min="6906" max="6906" width="18.84375" style="184" customWidth="1"/>
    <col min="6907" max="6917" width="13.61328125" style="184" customWidth="1"/>
    <col min="6918" max="7161" width="8.921875" style="184"/>
    <col min="7162" max="7162" width="18.84375" style="184" customWidth="1"/>
    <col min="7163" max="7173" width="13.61328125" style="184" customWidth="1"/>
    <col min="7174" max="7417" width="8.921875" style="184"/>
    <col min="7418" max="7418" width="18.84375" style="184" customWidth="1"/>
    <col min="7419" max="7429" width="13.61328125" style="184" customWidth="1"/>
    <col min="7430" max="7673" width="8.921875" style="184"/>
    <col min="7674" max="7674" width="18.84375" style="184" customWidth="1"/>
    <col min="7675" max="7685" width="13.61328125" style="184" customWidth="1"/>
    <col min="7686" max="7929" width="8.921875" style="184"/>
    <col min="7930" max="7930" width="18.84375" style="184" customWidth="1"/>
    <col min="7931" max="7941" width="13.61328125" style="184" customWidth="1"/>
    <col min="7942" max="8185" width="8.921875" style="184"/>
    <col min="8186" max="8186" width="18.84375" style="184" customWidth="1"/>
    <col min="8187" max="8197" width="13.61328125" style="184" customWidth="1"/>
    <col min="8198" max="8441" width="8.921875" style="184"/>
    <col min="8442" max="8442" width="18.84375" style="184" customWidth="1"/>
    <col min="8443" max="8453" width="13.61328125" style="184" customWidth="1"/>
    <col min="8454" max="8697" width="8.921875" style="184"/>
    <col min="8698" max="8698" width="18.84375" style="184" customWidth="1"/>
    <col min="8699" max="8709" width="13.61328125" style="184" customWidth="1"/>
    <col min="8710" max="8953" width="8.921875" style="184"/>
    <col min="8954" max="8954" width="18.84375" style="184" customWidth="1"/>
    <col min="8955" max="8965" width="13.61328125" style="184" customWidth="1"/>
    <col min="8966" max="9209" width="8.921875" style="184"/>
    <col min="9210" max="9210" width="18.84375" style="184" customWidth="1"/>
    <col min="9211" max="9221" width="13.61328125" style="184" customWidth="1"/>
    <col min="9222" max="9465" width="8.921875" style="184"/>
    <col min="9466" max="9466" width="18.84375" style="184" customWidth="1"/>
    <col min="9467" max="9477" width="13.61328125" style="184" customWidth="1"/>
    <col min="9478" max="9721" width="8.921875" style="184"/>
    <col min="9722" max="9722" width="18.84375" style="184" customWidth="1"/>
    <col min="9723" max="9733" width="13.61328125" style="184" customWidth="1"/>
    <col min="9734" max="9977" width="8.921875" style="184"/>
    <col min="9978" max="9978" width="18.84375" style="184" customWidth="1"/>
    <col min="9979" max="9989" width="13.61328125" style="184" customWidth="1"/>
    <col min="9990" max="10233" width="8.921875" style="184"/>
    <col min="10234" max="10234" width="18.84375" style="184" customWidth="1"/>
    <col min="10235" max="10245" width="13.61328125" style="184" customWidth="1"/>
    <col min="10246" max="10489" width="8.921875" style="184"/>
    <col min="10490" max="10490" width="18.84375" style="184" customWidth="1"/>
    <col min="10491" max="10501" width="13.61328125" style="184" customWidth="1"/>
    <col min="10502" max="10745" width="8.921875" style="184"/>
    <col min="10746" max="10746" width="18.84375" style="184" customWidth="1"/>
    <col min="10747" max="10757" width="13.61328125" style="184" customWidth="1"/>
    <col min="10758" max="11001" width="8.921875" style="184"/>
    <col min="11002" max="11002" width="18.84375" style="184" customWidth="1"/>
    <col min="11003" max="11013" width="13.61328125" style="184" customWidth="1"/>
    <col min="11014" max="11257" width="8.921875" style="184"/>
    <col min="11258" max="11258" width="18.84375" style="184" customWidth="1"/>
    <col min="11259" max="11269" width="13.61328125" style="184" customWidth="1"/>
    <col min="11270" max="11513" width="8.921875" style="184"/>
    <col min="11514" max="11514" width="18.84375" style="184" customWidth="1"/>
    <col min="11515" max="11525" width="13.61328125" style="184" customWidth="1"/>
    <col min="11526" max="11769" width="8.921875" style="184"/>
    <col min="11770" max="11770" width="18.84375" style="184" customWidth="1"/>
    <col min="11771" max="11781" width="13.61328125" style="184" customWidth="1"/>
    <col min="11782" max="12025" width="8.921875" style="184"/>
    <col min="12026" max="12026" width="18.84375" style="184" customWidth="1"/>
    <col min="12027" max="12037" width="13.61328125" style="184" customWidth="1"/>
    <col min="12038" max="12281" width="8.921875" style="184"/>
    <col min="12282" max="12282" width="18.84375" style="184" customWidth="1"/>
    <col min="12283" max="12293" width="13.61328125" style="184" customWidth="1"/>
    <col min="12294" max="12537" width="8.921875" style="184"/>
    <col min="12538" max="12538" width="18.84375" style="184" customWidth="1"/>
    <col min="12539" max="12549" width="13.61328125" style="184" customWidth="1"/>
    <col min="12550" max="12793" width="8.921875" style="184"/>
    <col min="12794" max="12794" width="18.84375" style="184" customWidth="1"/>
    <col min="12795" max="12805" width="13.61328125" style="184" customWidth="1"/>
    <col min="12806" max="13049" width="8.921875" style="184"/>
    <col min="13050" max="13050" width="18.84375" style="184" customWidth="1"/>
    <col min="13051" max="13061" width="13.61328125" style="184" customWidth="1"/>
    <col min="13062" max="13305" width="8.921875" style="184"/>
    <col min="13306" max="13306" width="18.84375" style="184" customWidth="1"/>
    <col min="13307" max="13317" width="13.61328125" style="184" customWidth="1"/>
    <col min="13318" max="13561" width="8.921875" style="184"/>
    <col min="13562" max="13562" width="18.84375" style="184" customWidth="1"/>
    <col min="13563" max="13573" width="13.61328125" style="184" customWidth="1"/>
    <col min="13574" max="13817" width="8.921875" style="184"/>
    <col min="13818" max="13818" width="18.84375" style="184" customWidth="1"/>
    <col min="13819" max="13829" width="13.61328125" style="184" customWidth="1"/>
    <col min="13830" max="14073" width="8.921875" style="184"/>
    <col min="14074" max="14074" width="18.84375" style="184" customWidth="1"/>
    <col min="14075" max="14085" width="13.61328125" style="184" customWidth="1"/>
    <col min="14086" max="14329" width="8.921875" style="184"/>
    <col min="14330" max="14330" width="18.84375" style="184" customWidth="1"/>
    <col min="14331" max="14341" width="13.61328125" style="184" customWidth="1"/>
    <col min="14342" max="14585" width="8.921875" style="184"/>
    <col min="14586" max="14586" width="18.84375" style="184" customWidth="1"/>
    <col min="14587" max="14597" width="13.61328125" style="184" customWidth="1"/>
    <col min="14598" max="14841" width="8.921875" style="184"/>
    <col min="14842" max="14842" width="18.84375" style="184" customWidth="1"/>
    <col min="14843" max="14853" width="13.61328125" style="184" customWidth="1"/>
    <col min="14854" max="15097" width="8.921875" style="184"/>
    <col min="15098" max="15098" width="18.84375" style="184" customWidth="1"/>
    <col min="15099" max="15109" width="13.61328125" style="184" customWidth="1"/>
    <col min="15110" max="15353" width="8.921875" style="184"/>
    <col min="15354" max="15354" width="18.84375" style="184" customWidth="1"/>
    <col min="15355" max="15365" width="13.61328125" style="184" customWidth="1"/>
    <col min="15366" max="15609" width="8.921875" style="184"/>
    <col min="15610" max="15610" width="18.84375" style="184" customWidth="1"/>
    <col min="15611" max="15621" width="13.61328125" style="184" customWidth="1"/>
    <col min="15622" max="15865" width="8.921875" style="184"/>
    <col min="15866" max="15866" width="18.84375" style="184" customWidth="1"/>
    <col min="15867" max="15877" width="13.61328125" style="184" customWidth="1"/>
    <col min="15878" max="16121" width="8.921875" style="184"/>
    <col min="16122" max="16122" width="18.84375" style="184" customWidth="1"/>
    <col min="16123" max="16133" width="13.61328125" style="184" customWidth="1"/>
    <col min="16134" max="16384" width="8.921875" style="184"/>
  </cols>
  <sheetData>
    <row r="2" spans="1:5" x14ac:dyDescent="0.35">
      <c r="A2" s="198" t="s">
        <v>349</v>
      </c>
      <c r="B2" s="198"/>
      <c r="C2" s="198"/>
      <c r="D2" s="198"/>
      <c r="E2" s="198"/>
    </row>
    <row r="3" spans="1:5" ht="14.6" thickBot="1" x14ac:dyDescent="0.4"/>
    <row r="4" spans="1:5" ht="28.75" thickBot="1" x14ac:dyDescent="0.4">
      <c r="A4" s="333" t="s">
        <v>2</v>
      </c>
      <c r="B4" s="301" t="s">
        <v>200</v>
      </c>
      <c r="C4" s="301" t="s">
        <v>201</v>
      </c>
      <c r="D4" s="301" t="s">
        <v>202</v>
      </c>
      <c r="E4" s="349" t="s">
        <v>0</v>
      </c>
    </row>
    <row r="5" spans="1:5" ht="14.6" thickBot="1" x14ac:dyDescent="0.4">
      <c r="A5" s="336" t="s">
        <v>6</v>
      </c>
      <c r="B5" s="337"/>
      <c r="C5" s="337"/>
      <c r="D5" s="337"/>
      <c r="E5" s="338"/>
    </row>
    <row r="6" spans="1:5" ht="14.6" thickBot="1" x14ac:dyDescent="0.4">
      <c r="A6" s="197" t="s">
        <v>7</v>
      </c>
      <c r="B6" s="339">
        <v>7.6198847080401855</v>
      </c>
      <c r="C6" s="339">
        <v>66.307543563603218</v>
      </c>
      <c r="D6" s="339">
        <v>26.072571728356269</v>
      </c>
      <c r="E6" s="339">
        <v>99.999999999999673</v>
      </c>
    </row>
    <row r="7" spans="1:5" ht="14.6" thickBot="1" x14ac:dyDescent="0.4">
      <c r="A7" s="197" t="s">
        <v>8</v>
      </c>
      <c r="B7" s="339">
        <v>9.780667899198999</v>
      </c>
      <c r="C7" s="339">
        <v>53.392524049062743</v>
      </c>
      <c r="D7" s="339">
        <v>36.826808051738091</v>
      </c>
      <c r="E7" s="339">
        <v>99.999999999999829</v>
      </c>
    </row>
    <row r="8" spans="1:5" ht="14.6" thickBot="1" x14ac:dyDescent="0.4">
      <c r="A8" s="197" t="s">
        <v>9</v>
      </c>
      <c r="B8" s="339">
        <v>9.706089052663172</v>
      </c>
      <c r="C8" s="339">
        <v>64.656918290204956</v>
      </c>
      <c r="D8" s="339">
        <v>25.636992657133213</v>
      </c>
      <c r="E8" s="339">
        <v>100.00000000000134</v>
      </c>
    </row>
    <row r="9" spans="1:5" ht="14.6" thickBot="1" x14ac:dyDescent="0.4">
      <c r="A9" s="197" t="s">
        <v>10</v>
      </c>
      <c r="B9" s="339">
        <v>6.0584330114311413</v>
      </c>
      <c r="C9" s="339">
        <v>60.536768407785978</v>
      </c>
      <c r="D9" s="339">
        <v>33.404798580782305</v>
      </c>
      <c r="E9" s="339">
        <v>99.999999999999432</v>
      </c>
    </row>
    <row r="10" spans="1:5" ht="14.6" thickBot="1" x14ac:dyDescent="0.4">
      <c r="A10" s="197" t="s">
        <v>11</v>
      </c>
      <c r="B10" s="339">
        <v>11.890485878806576</v>
      </c>
      <c r="C10" s="339">
        <v>70.89109331325362</v>
      </c>
      <c r="D10" s="339">
        <v>17.218420807939978</v>
      </c>
      <c r="E10" s="339">
        <v>100.00000000000017</v>
      </c>
    </row>
    <row r="11" spans="1:5" x14ac:dyDescent="0.35">
      <c r="A11" s="197" t="s">
        <v>12</v>
      </c>
      <c r="B11" s="339">
        <v>8.2668982946238021</v>
      </c>
      <c r="C11" s="339">
        <v>75.186579928205418</v>
      </c>
      <c r="D11" s="339">
        <v>16.54652177717065</v>
      </c>
      <c r="E11" s="339">
        <v>99.999999999999872</v>
      </c>
    </row>
    <row r="12" spans="1:5" ht="14.6" thickBot="1" x14ac:dyDescent="0.4">
      <c r="A12" s="197" t="s">
        <v>13</v>
      </c>
      <c r="B12" s="339">
        <v>20.231198240703815</v>
      </c>
      <c r="C12" s="339">
        <v>74.534859313325768</v>
      </c>
      <c r="D12" s="339">
        <v>5.2339424459705608</v>
      </c>
      <c r="E12" s="339">
        <v>100.00000000000014</v>
      </c>
    </row>
    <row r="13" spans="1:5" ht="14.6" thickBot="1" x14ac:dyDescent="0.4">
      <c r="A13" s="197" t="s">
        <v>14</v>
      </c>
      <c r="B13" s="339">
        <v>17.785192126733758</v>
      </c>
      <c r="C13" s="339">
        <v>76.09160277952715</v>
      </c>
      <c r="D13" s="339">
        <v>6.1232050937390401</v>
      </c>
      <c r="E13" s="339">
        <v>99.999999999999957</v>
      </c>
    </row>
    <row r="14" spans="1:5" ht="14.6" thickBot="1" x14ac:dyDescent="0.4">
      <c r="A14" s="197" t="s">
        <v>214</v>
      </c>
      <c r="B14" s="339">
        <v>2.1831076538106382</v>
      </c>
      <c r="C14" s="339">
        <v>96.601290052421717</v>
      </c>
      <c r="D14" s="339">
        <v>1.2156022937676316</v>
      </c>
      <c r="E14" s="339">
        <v>99.999999999999986</v>
      </c>
    </row>
    <row r="15" spans="1:5" ht="14.6" thickBot="1" x14ac:dyDescent="0.4">
      <c r="A15" s="197" t="s">
        <v>31</v>
      </c>
      <c r="B15" s="339">
        <v>25.193722241180126</v>
      </c>
      <c r="C15" s="339">
        <v>71.324547273541114</v>
      </c>
      <c r="D15" s="339">
        <v>3.4817304852786508</v>
      </c>
      <c r="E15" s="339">
        <v>99.999999999999886</v>
      </c>
    </row>
    <row r="16" spans="1:5" ht="14.6" thickBot="1" x14ac:dyDescent="0.4">
      <c r="A16" s="197" t="s">
        <v>215</v>
      </c>
      <c r="B16" s="339">
        <v>3.1626749538198702</v>
      </c>
      <c r="C16" s="339">
        <v>62.262106008890903</v>
      </c>
      <c r="D16" s="339">
        <v>34.575219037290076</v>
      </c>
      <c r="E16" s="339">
        <v>100.00000000000085</v>
      </c>
    </row>
    <row r="17" spans="1:5" ht="14.6" thickBot="1" x14ac:dyDescent="0.4">
      <c r="A17" s="197" t="s">
        <v>216</v>
      </c>
      <c r="B17" s="339">
        <v>4.5954121660668124</v>
      </c>
      <c r="C17" s="339">
        <v>42.8124876491149</v>
      </c>
      <c r="D17" s="339">
        <v>52.59210018481938</v>
      </c>
      <c r="E17" s="339">
        <v>100.00000000000109</v>
      </c>
    </row>
    <row r="18" spans="1:5" ht="14.6" thickBot="1" x14ac:dyDescent="0.4">
      <c r="A18" s="197" t="s">
        <v>217</v>
      </c>
      <c r="B18" s="339">
        <v>5.6115085073377946</v>
      </c>
      <c r="C18" s="339">
        <v>62.202518273753981</v>
      </c>
      <c r="D18" s="339">
        <v>32.185973218909055</v>
      </c>
      <c r="E18" s="339">
        <v>100.00000000000082</v>
      </c>
    </row>
    <row r="19" spans="1:5" ht="14.6" thickBot="1" x14ac:dyDescent="0.4">
      <c r="A19" s="197" t="s">
        <v>229</v>
      </c>
      <c r="B19" s="339">
        <v>6.643404602978074</v>
      </c>
      <c r="C19" s="339">
        <v>56.084391427653166</v>
      </c>
      <c r="D19" s="339">
        <v>37.272203969368796</v>
      </c>
      <c r="E19" s="339">
        <v>100.00000000000003</v>
      </c>
    </row>
    <row r="20" spans="1:5" ht="14.6" thickBot="1" x14ac:dyDescent="0.4">
      <c r="A20" s="197" t="s">
        <v>219</v>
      </c>
      <c r="B20" s="339">
        <v>8.0367867346836022</v>
      </c>
      <c r="C20" s="339">
        <v>68.475546590035279</v>
      </c>
      <c r="D20" s="339">
        <v>23.487666675281996</v>
      </c>
      <c r="E20" s="339">
        <v>100.00000000000088</v>
      </c>
    </row>
    <row r="21" spans="1:5" ht="14.6" thickBot="1" x14ac:dyDescent="0.4">
      <c r="A21" s="197" t="s">
        <v>220</v>
      </c>
      <c r="B21" s="339">
        <v>6.5497498126744897</v>
      </c>
      <c r="C21" s="339">
        <v>30.52581643555618</v>
      </c>
      <c r="D21" s="339">
        <v>62.924433751768802</v>
      </c>
      <c r="E21" s="339">
        <v>99.999999999999474</v>
      </c>
    </row>
    <row r="22" spans="1:5" ht="14.6" thickBot="1" x14ac:dyDescent="0.4">
      <c r="A22" s="197" t="s">
        <v>221</v>
      </c>
      <c r="B22" s="339">
        <v>5.4924963293268254</v>
      </c>
      <c r="C22" s="339">
        <v>62.307743057725503</v>
      </c>
      <c r="D22" s="339">
        <v>32.199760612948083</v>
      </c>
      <c r="E22" s="339">
        <v>100.00000000000041</v>
      </c>
    </row>
    <row r="23" spans="1:5" ht="14.6" thickBot="1" x14ac:dyDescent="0.4">
      <c r="A23" s="197" t="s">
        <v>222</v>
      </c>
      <c r="B23" s="339">
        <v>17.219261251003939</v>
      </c>
      <c r="C23" s="339">
        <v>69.194795604907171</v>
      </c>
      <c r="D23" s="339">
        <v>13.585943144088819</v>
      </c>
      <c r="E23" s="339">
        <v>99.999999999999929</v>
      </c>
    </row>
    <row r="24" spans="1:5" ht="14.6" thickBot="1" x14ac:dyDescent="0.4">
      <c r="A24" s="197" t="s">
        <v>223</v>
      </c>
      <c r="B24" s="339">
        <v>3.1358378356413787</v>
      </c>
      <c r="C24" s="339">
        <v>80.515118853680946</v>
      </c>
      <c r="D24" s="339">
        <v>16.349043310677661</v>
      </c>
      <c r="E24" s="339">
        <v>99.999999999999986</v>
      </c>
    </row>
    <row r="25" spans="1:5" ht="14.6" thickBot="1" x14ac:dyDescent="0.4">
      <c r="A25" s="197" t="s">
        <v>15</v>
      </c>
      <c r="B25" s="339">
        <v>33.490045741700264</v>
      </c>
      <c r="C25" s="339">
        <v>57.08629129250162</v>
      </c>
      <c r="D25" s="339">
        <v>9.4236629657982451</v>
      </c>
      <c r="E25" s="339">
        <v>100.00000000000013</v>
      </c>
    </row>
    <row r="26" spans="1:5" ht="14.6" thickBot="1" x14ac:dyDescent="0.4">
      <c r="A26" s="340" t="s">
        <v>16</v>
      </c>
      <c r="B26" s="341"/>
      <c r="C26" s="341"/>
      <c r="D26" s="341"/>
      <c r="E26" s="342"/>
    </row>
    <row r="27" spans="1:5" ht="14.6" thickBot="1" x14ac:dyDescent="0.4">
      <c r="A27" s="343" t="s">
        <v>17</v>
      </c>
      <c r="B27" s="339">
        <v>29.903141042088897</v>
      </c>
      <c r="C27" s="339">
        <v>59.440461458485757</v>
      </c>
      <c r="D27" s="339">
        <v>10.65639749942491</v>
      </c>
      <c r="E27" s="339">
        <v>99.999999999999574</v>
      </c>
    </row>
    <row r="28" spans="1:5" ht="14.6" thickBot="1" x14ac:dyDescent="0.4">
      <c r="A28" s="343" t="s">
        <v>203</v>
      </c>
      <c r="B28" s="339">
        <v>33.490045741700264</v>
      </c>
      <c r="C28" s="339">
        <v>57.08629129250162</v>
      </c>
      <c r="D28" s="339">
        <v>9.4236629657982451</v>
      </c>
      <c r="E28" s="339">
        <v>100.00000000000013</v>
      </c>
    </row>
    <row r="29" spans="1:5" ht="14.6" thickBot="1" x14ac:dyDescent="0.4">
      <c r="A29" s="343" t="s">
        <v>204</v>
      </c>
      <c r="B29" s="339">
        <v>25.832934603690248</v>
      </c>
      <c r="C29" s="339">
        <v>62.111833956259176</v>
      </c>
      <c r="D29" s="339">
        <v>12.055231440049905</v>
      </c>
      <c r="E29" s="339">
        <v>99.999999999999332</v>
      </c>
    </row>
    <row r="30" spans="1:5" ht="14.6" thickBot="1" x14ac:dyDescent="0.4">
      <c r="A30" s="343" t="s">
        <v>20</v>
      </c>
      <c r="B30" s="339">
        <v>4.8166832687698635</v>
      </c>
      <c r="C30" s="339">
        <v>61.32342387363061</v>
      </c>
      <c r="D30" s="339">
        <v>33.8598928576017</v>
      </c>
      <c r="E30" s="339">
        <v>100.00000000000216</v>
      </c>
    </row>
    <row r="31" spans="1:5" ht="14.6" thickBot="1" x14ac:dyDescent="0.4">
      <c r="A31" s="340" t="s">
        <v>77</v>
      </c>
      <c r="B31" s="341"/>
      <c r="C31" s="341"/>
      <c r="D31" s="341"/>
      <c r="E31" s="342"/>
    </row>
    <row r="32" spans="1:5" ht="14.6" thickBot="1" x14ac:dyDescent="0.4">
      <c r="A32" s="343" t="s">
        <v>3</v>
      </c>
      <c r="B32" s="339">
        <v>14.785164123482005</v>
      </c>
      <c r="C32" s="339">
        <v>58.156367609969365</v>
      </c>
      <c r="D32" s="339">
        <v>27.058468266548317</v>
      </c>
      <c r="E32" s="339">
        <v>99.999999999999687</v>
      </c>
    </row>
    <row r="33" spans="1:5" x14ac:dyDescent="0.35">
      <c r="A33" s="344" t="s">
        <v>4</v>
      </c>
      <c r="B33" s="345">
        <v>6.6599443056176808</v>
      </c>
      <c r="C33" s="345">
        <v>64.779412264238871</v>
      </c>
      <c r="D33" s="345">
        <v>28.56064343014129</v>
      </c>
      <c r="E33" s="345">
        <v>99.99999999999784</v>
      </c>
    </row>
    <row r="34" spans="1:5" x14ac:dyDescent="0.35">
      <c r="A34" s="346" t="s">
        <v>205</v>
      </c>
      <c r="B34" s="346"/>
      <c r="C34" s="346"/>
      <c r="D34" s="346"/>
      <c r="E34" s="346"/>
    </row>
    <row r="35" spans="1:5" ht="14.6" thickBot="1" x14ac:dyDescent="0.4">
      <c r="A35" s="197" t="s">
        <v>28</v>
      </c>
      <c r="B35" s="347">
        <v>5.1994794874254184</v>
      </c>
      <c r="C35" s="347">
        <v>67.189070379277112</v>
      </c>
      <c r="D35" s="347">
        <v>27.611450133298316</v>
      </c>
      <c r="E35" s="347">
        <v>100.00000000000085</v>
      </c>
    </row>
    <row r="36" spans="1:5" ht="14.6" thickBot="1" x14ac:dyDescent="0.4">
      <c r="A36" s="197" t="s">
        <v>198</v>
      </c>
      <c r="B36" s="339">
        <v>8.7364864015400361</v>
      </c>
      <c r="C36" s="339">
        <v>54.025814752745873</v>
      </c>
      <c r="D36" s="339">
        <v>37.237698845714156</v>
      </c>
      <c r="E36" s="339">
        <v>100.00000000000006</v>
      </c>
    </row>
    <row r="37" spans="1:5" ht="14.6" thickBot="1" x14ac:dyDescent="0.4">
      <c r="A37" s="197" t="s">
        <v>199</v>
      </c>
      <c r="B37" s="339">
        <v>18.562029836403084</v>
      </c>
      <c r="C37" s="339">
        <v>53.865470017523776</v>
      </c>
      <c r="D37" s="339">
        <v>27.572500146072958</v>
      </c>
      <c r="E37" s="339">
        <v>99.999999999999815</v>
      </c>
    </row>
    <row r="38" spans="1:5" ht="14.6" thickBot="1" x14ac:dyDescent="0.4">
      <c r="A38" s="197" t="s">
        <v>225</v>
      </c>
      <c r="B38" s="339">
        <v>29.243991596475116</v>
      </c>
      <c r="C38" s="339">
        <v>50.262956272695114</v>
      </c>
      <c r="D38" s="339">
        <v>20.493052130829632</v>
      </c>
      <c r="E38" s="339">
        <v>99.999999999999858</v>
      </c>
    </row>
    <row r="39" spans="1:5" ht="14.6" thickBot="1" x14ac:dyDescent="0.4">
      <c r="A39" s="197" t="s">
        <v>226</v>
      </c>
      <c r="B39" s="339">
        <v>57.580258972656452</v>
      </c>
      <c r="C39" s="339">
        <v>34.715597010642377</v>
      </c>
      <c r="D39" s="339">
        <v>7.704144016701048</v>
      </c>
      <c r="E39" s="339">
        <v>99.999999999999872</v>
      </c>
    </row>
    <row r="40" spans="1:5" ht="14.6" thickBot="1" x14ac:dyDescent="0.4">
      <c r="A40" s="197" t="s">
        <v>30</v>
      </c>
      <c r="B40" s="339">
        <v>71.321393022525086</v>
      </c>
      <c r="C40" s="339">
        <v>23.75399039079424</v>
      </c>
      <c r="D40" s="339">
        <v>4.9246165866805471</v>
      </c>
      <c r="E40" s="339">
        <v>99.999999999999872</v>
      </c>
    </row>
    <row r="41" spans="1:5" ht="14.6" thickBot="1" x14ac:dyDescent="0.4">
      <c r="A41" s="348" t="s">
        <v>5</v>
      </c>
      <c r="B41" s="335">
        <v>11.516749259111906</v>
      </c>
      <c r="C41" s="335">
        <v>60.820524159656621</v>
      </c>
      <c r="D41" s="335">
        <v>27.662726581232533</v>
      </c>
      <c r="E41" s="335">
        <v>100.00000000000107</v>
      </c>
    </row>
    <row r="42" spans="1:5" ht="14.6" thickTop="1" x14ac:dyDescent="0.35">
      <c r="B42" s="189" t="s">
        <v>231</v>
      </c>
    </row>
  </sheetData>
  <mergeCells count="5">
    <mergeCell ref="A31:E31"/>
    <mergeCell ref="A34:E34"/>
    <mergeCell ref="A2:E2"/>
    <mergeCell ref="A5:E5"/>
    <mergeCell ref="A26:E2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35"/>
  <sheetViews>
    <sheetView workbookViewId="0">
      <selection activeCell="H5" sqref="H5"/>
    </sheetView>
  </sheetViews>
  <sheetFormatPr baseColWidth="10" defaultRowHeight="14.15" x14ac:dyDescent="0.35"/>
  <cols>
    <col min="1" max="1" width="14.921875" style="184" customWidth="1"/>
    <col min="2" max="4" width="11.07421875" style="184"/>
    <col min="5" max="5" width="21.921875" style="184" customWidth="1"/>
    <col min="6" max="16384" width="11.07421875" style="184"/>
  </cols>
  <sheetData>
    <row r="1" spans="1:9" ht="39" customHeight="1" x14ac:dyDescent="0.35">
      <c r="A1" s="198" t="s">
        <v>350</v>
      </c>
      <c r="B1" s="198"/>
      <c r="C1" s="198"/>
      <c r="D1" s="198"/>
      <c r="E1" s="198"/>
      <c r="F1" s="222"/>
      <c r="G1" s="222"/>
      <c r="H1" s="222"/>
      <c r="I1" s="222"/>
    </row>
    <row r="2" spans="1:9" ht="14.6" thickBot="1" x14ac:dyDescent="0.4"/>
    <row r="3" spans="1:9" ht="14.6" thickBot="1" x14ac:dyDescent="0.4">
      <c r="A3" s="350"/>
      <c r="B3" s="85" t="s">
        <v>206</v>
      </c>
      <c r="C3" s="85" t="s">
        <v>207</v>
      </c>
      <c r="D3" s="85" t="s">
        <v>208</v>
      </c>
      <c r="E3" s="85" t="s">
        <v>0</v>
      </c>
    </row>
    <row r="4" spans="1:9" x14ac:dyDescent="0.35">
      <c r="A4" s="351" t="s">
        <v>6</v>
      </c>
      <c r="B4" s="352"/>
      <c r="C4" s="352"/>
      <c r="D4" s="352"/>
      <c r="E4" s="353"/>
    </row>
    <row r="5" spans="1:9" ht="14.6" thickBot="1" x14ac:dyDescent="0.4">
      <c r="A5" s="197" t="s">
        <v>7</v>
      </c>
      <c r="B5" s="293">
        <v>43.213547648207047</v>
      </c>
      <c r="C5" s="293">
        <v>45.433726027196506</v>
      </c>
      <c r="D5" s="293">
        <v>11.352726324595817</v>
      </c>
      <c r="E5" s="293">
        <v>99.999999999999375</v>
      </c>
    </row>
    <row r="6" spans="1:9" ht="14.6" thickBot="1" x14ac:dyDescent="0.4">
      <c r="A6" s="197" t="s">
        <v>8</v>
      </c>
      <c r="B6" s="293">
        <v>22.287639986156375</v>
      </c>
      <c r="C6" s="293">
        <v>37.150280129994798</v>
      </c>
      <c r="D6" s="293">
        <v>40.562079883848625</v>
      </c>
      <c r="E6" s="293">
        <v>99.999999999999801</v>
      </c>
    </row>
    <row r="7" spans="1:9" ht="14.6" thickBot="1" x14ac:dyDescent="0.4">
      <c r="A7" s="197" t="s">
        <v>9</v>
      </c>
      <c r="B7" s="293">
        <v>27.557145639482627</v>
      </c>
      <c r="C7" s="293">
        <v>43.759886992726699</v>
      </c>
      <c r="D7" s="293">
        <v>28.682967367792649</v>
      </c>
      <c r="E7" s="293">
        <v>100.00000000000199</v>
      </c>
    </row>
    <row r="8" spans="1:9" ht="14.6" thickBot="1" x14ac:dyDescent="0.4">
      <c r="A8" s="197" t="s">
        <v>10</v>
      </c>
      <c r="B8" s="293">
        <v>46.442577940867295</v>
      </c>
      <c r="C8" s="293">
        <v>32.891341377737618</v>
      </c>
      <c r="D8" s="293">
        <v>20.666080681394476</v>
      </c>
      <c r="E8" s="293">
        <v>99.999999999999389</v>
      </c>
    </row>
    <row r="9" spans="1:9" ht="14.6" thickBot="1" x14ac:dyDescent="0.4">
      <c r="A9" s="197" t="s">
        <v>11</v>
      </c>
      <c r="B9" s="293">
        <v>19.390937003216951</v>
      </c>
      <c r="C9" s="293">
        <v>15.139153779762756</v>
      </c>
      <c r="D9" s="293">
        <v>65.469909217020543</v>
      </c>
      <c r="E9" s="293">
        <v>100.00000000000026</v>
      </c>
    </row>
    <row r="10" spans="1:9" ht="14.6" thickBot="1" x14ac:dyDescent="0.4">
      <c r="A10" s="197" t="s">
        <v>12</v>
      </c>
      <c r="B10" s="293">
        <v>28.495721622377218</v>
      </c>
      <c r="C10" s="293">
        <v>28.615217756254811</v>
      </c>
      <c r="D10" s="293">
        <v>42.889060621367733</v>
      </c>
      <c r="E10" s="293">
        <v>99.999999999999758</v>
      </c>
    </row>
    <row r="11" spans="1:9" x14ac:dyDescent="0.35">
      <c r="A11" s="197" t="s">
        <v>13</v>
      </c>
      <c r="B11" s="293">
        <v>26.478742056958026</v>
      </c>
      <c r="C11" s="293">
        <v>23.958087154395525</v>
      </c>
      <c r="D11" s="293">
        <v>49.563170788646389</v>
      </c>
      <c r="E11" s="293">
        <v>99.999999999999943</v>
      </c>
    </row>
    <row r="12" spans="1:9" ht="14.6" thickBot="1" x14ac:dyDescent="0.4">
      <c r="A12" s="197" t="s">
        <v>14</v>
      </c>
      <c r="B12" s="293">
        <v>7.2184532331898383</v>
      </c>
      <c r="C12" s="293">
        <v>13.077616007870171</v>
      </c>
      <c r="D12" s="293">
        <v>79.703930758939975</v>
      </c>
      <c r="E12" s="293">
        <v>99.999999999999986</v>
      </c>
    </row>
    <row r="13" spans="1:9" ht="14.6" thickBot="1" x14ac:dyDescent="0.4">
      <c r="A13" s="197" t="s">
        <v>214</v>
      </c>
      <c r="B13" s="293">
        <v>10.956547037727727</v>
      </c>
      <c r="C13" s="293">
        <v>9.2731715090198588</v>
      </c>
      <c r="D13" s="293">
        <v>79.770281453252238</v>
      </c>
      <c r="E13" s="293">
        <v>99.999999999999829</v>
      </c>
    </row>
    <row r="14" spans="1:9" ht="14.6" thickBot="1" x14ac:dyDescent="0.4">
      <c r="A14" s="197" t="s">
        <v>31</v>
      </c>
      <c r="B14" s="293">
        <v>38.6818751978847</v>
      </c>
      <c r="C14" s="293">
        <v>16.496890921799572</v>
      </c>
      <c r="D14" s="293">
        <v>44.821233880315681</v>
      </c>
      <c r="E14" s="293">
        <v>99.999999999999943</v>
      </c>
    </row>
    <row r="15" spans="1:9" ht="14.6" thickBot="1" x14ac:dyDescent="0.4">
      <c r="A15" s="197" t="s">
        <v>215</v>
      </c>
      <c r="B15" s="293">
        <v>11.196565960211791</v>
      </c>
      <c r="C15" s="293">
        <v>41.523237478904043</v>
      </c>
      <c r="D15" s="293">
        <v>47.280196560884349</v>
      </c>
      <c r="E15" s="293">
        <v>100.00000000000018</v>
      </c>
    </row>
    <row r="16" spans="1:9" ht="14.6" thickBot="1" x14ac:dyDescent="0.4">
      <c r="A16" s="197" t="s">
        <v>216</v>
      </c>
      <c r="B16" s="293">
        <v>65.844700104618894</v>
      </c>
      <c r="C16" s="293">
        <v>14.276452531990905</v>
      </c>
      <c r="D16" s="293">
        <v>19.878847363390314</v>
      </c>
      <c r="E16" s="293">
        <v>100.00000000000011</v>
      </c>
    </row>
    <row r="17" spans="1:5" ht="14.6" thickBot="1" x14ac:dyDescent="0.4">
      <c r="A17" s="197" t="s">
        <v>217</v>
      </c>
      <c r="B17" s="293">
        <v>29.202436361565415</v>
      </c>
      <c r="C17" s="293">
        <v>14.196847135709673</v>
      </c>
      <c r="D17" s="293">
        <v>56.600716502725859</v>
      </c>
      <c r="E17" s="293">
        <v>100.00000000000094</v>
      </c>
    </row>
    <row r="18" spans="1:5" ht="14.6" thickBot="1" x14ac:dyDescent="0.4">
      <c r="A18" s="197" t="s">
        <v>229</v>
      </c>
      <c r="B18" s="293">
        <v>41.731127985787076</v>
      </c>
      <c r="C18" s="293">
        <v>32.764901940554374</v>
      </c>
      <c r="D18" s="293">
        <v>25.503970073658415</v>
      </c>
      <c r="E18" s="293">
        <v>99.999999999999858</v>
      </c>
    </row>
    <row r="19" spans="1:5" ht="14.6" thickBot="1" x14ac:dyDescent="0.4">
      <c r="A19" s="197" t="s">
        <v>219</v>
      </c>
      <c r="B19" s="293">
        <v>14.137087916409339</v>
      </c>
      <c r="C19" s="293">
        <v>35.72462706563045</v>
      </c>
      <c r="D19" s="293">
        <v>50.138285017961138</v>
      </c>
      <c r="E19" s="293">
        <v>100.00000000000092</v>
      </c>
    </row>
    <row r="20" spans="1:5" ht="14.6" thickBot="1" x14ac:dyDescent="0.4">
      <c r="A20" s="197" t="s">
        <v>220</v>
      </c>
      <c r="B20" s="293">
        <v>7.9839195410463901</v>
      </c>
      <c r="C20" s="293">
        <v>42.060727256456083</v>
      </c>
      <c r="D20" s="293">
        <v>49.95535320249752</v>
      </c>
      <c r="E20" s="293">
        <v>100</v>
      </c>
    </row>
    <row r="21" spans="1:5" ht="14.6" thickBot="1" x14ac:dyDescent="0.4">
      <c r="A21" s="197" t="s">
        <v>221</v>
      </c>
      <c r="B21" s="293">
        <v>30.985768185144014</v>
      </c>
      <c r="C21" s="293">
        <v>27.188532477621603</v>
      </c>
      <c r="D21" s="293">
        <v>41.825699337234809</v>
      </c>
      <c r="E21" s="293">
        <v>100.00000000000043</v>
      </c>
    </row>
    <row r="22" spans="1:5" ht="14.6" thickBot="1" x14ac:dyDescent="0.4">
      <c r="A22" s="197" t="s">
        <v>222</v>
      </c>
      <c r="B22" s="293">
        <v>25.578151179638631</v>
      </c>
      <c r="C22" s="293">
        <v>30.644848576319138</v>
      </c>
      <c r="D22" s="293">
        <v>43.777000244042071</v>
      </c>
      <c r="E22" s="293">
        <v>99.999999999999844</v>
      </c>
    </row>
    <row r="23" spans="1:5" ht="14.6" thickBot="1" x14ac:dyDescent="0.4">
      <c r="A23" s="197" t="s">
        <v>223</v>
      </c>
      <c r="B23" s="293">
        <v>36.281061732874967</v>
      </c>
      <c r="C23" s="293">
        <v>22.807386101238535</v>
      </c>
      <c r="D23" s="293">
        <v>40.911552165886725</v>
      </c>
      <c r="E23" s="293">
        <v>100.00000000000023</v>
      </c>
    </row>
    <row r="24" spans="1:5" ht="14.6" thickBot="1" x14ac:dyDescent="0.4">
      <c r="A24" s="197" t="s">
        <v>15</v>
      </c>
      <c r="B24" s="293">
        <v>29.428623000663702</v>
      </c>
      <c r="C24" s="293">
        <v>42.719951559133676</v>
      </c>
      <c r="D24" s="293">
        <v>27.851425440202593</v>
      </c>
      <c r="E24" s="293">
        <v>99.999999999999972</v>
      </c>
    </row>
    <row r="25" spans="1:5" x14ac:dyDescent="0.35">
      <c r="A25" s="354" t="s">
        <v>16</v>
      </c>
      <c r="B25" s="355"/>
      <c r="C25" s="355"/>
      <c r="D25" s="355"/>
      <c r="E25" s="356"/>
    </row>
    <row r="26" spans="1:5" ht="14.6" thickBot="1" x14ac:dyDescent="0.4">
      <c r="A26" s="208" t="s">
        <v>17</v>
      </c>
      <c r="B26" s="293">
        <v>28.584175431794463</v>
      </c>
      <c r="C26" s="293">
        <v>37.742086844904833</v>
      </c>
      <c r="D26" s="293">
        <v>33.673737723300668</v>
      </c>
      <c r="E26" s="293">
        <v>99.999999999999972</v>
      </c>
    </row>
    <row r="27" spans="1:5" ht="14.6" thickBot="1" x14ac:dyDescent="0.4">
      <c r="A27" s="208" t="s">
        <v>180</v>
      </c>
      <c r="B27" s="293">
        <v>29.428623000663702</v>
      </c>
      <c r="C27" s="293">
        <v>42.719951559133676</v>
      </c>
      <c r="D27" s="293">
        <v>27.851425440202593</v>
      </c>
      <c r="E27" s="293">
        <v>99.999999999999972</v>
      </c>
    </row>
    <row r="28" spans="1:5" ht="14.6" thickBot="1" x14ac:dyDescent="0.4">
      <c r="A28" s="208" t="s">
        <v>339</v>
      </c>
      <c r="B28" s="293">
        <v>27.625946479663504</v>
      </c>
      <c r="C28" s="293">
        <v>32.093501586554439</v>
      </c>
      <c r="D28" s="293">
        <v>40.280551933781602</v>
      </c>
      <c r="E28" s="293">
        <v>99.999999999999545</v>
      </c>
    </row>
    <row r="29" spans="1:5" ht="14.6" thickBot="1" x14ac:dyDescent="0.4">
      <c r="A29" s="208" t="s">
        <v>20</v>
      </c>
      <c r="B29" s="293">
        <v>30.322753154449899</v>
      </c>
      <c r="C29" s="293">
        <v>33.640321604254083</v>
      </c>
      <c r="D29" s="293">
        <v>36.03692524129648</v>
      </c>
      <c r="E29" s="293">
        <v>100.00000000000045</v>
      </c>
    </row>
    <row r="30" spans="1:5" x14ac:dyDescent="0.35">
      <c r="A30" s="354" t="s">
        <v>77</v>
      </c>
      <c r="B30" s="355"/>
      <c r="C30" s="355"/>
      <c r="D30" s="355"/>
      <c r="E30" s="356"/>
    </row>
    <row r="31" spans="1:5" ht="14.6" thickBot="1" x14ac:dyDescent="0.4">
      <c r="A31" s="208" t="s">
        <v>3</v>
      </c>
      <c r="B31" s="293">
        <v>27.586481236903399</v>
      </c>
      <c r="C31" s="293">
        <v>36.808733441727313</v>
      </c>
      <c r="D31" s="293">
        <v>35.604785321367245</v>
      </c>
      <c r="E31" s="293">
        <v>99.999999999997954</v>
      </c>
    </row>
    <row r="32" spans="1:5" ht="14.6" thickBot="1" x14ac:dyDescent="0.4">
      <c r="A32" s="208" t="s">
        <v>4</v>
      </c>
      <c r="B32" s="293">
        <v>33.2344685787657</v>
      </c>
      <c r="C32" s="293">
        <v>31.655500807642994</v>
      </c>
      <c r="D32" s="293">
        <v>35.110030613589281</v>
      </c>
      <c r="E32" s="293">
        <v>99.999999999997982</v>
      </c>
    </row>
    <row r="33" spans="1:5" ht="14.6" thickBot="1" x14ac:dyDescent="0.4">
      <c r="A33" s="296" t="s">
        <v>5</v>
      </c>
      <c r="B33" s="297">
        <v>29.858415559386543</v>
      </c>
      <c r="C33" s="297">
        <v>34.73581695228588</v>
      </c>
      <c r="D33" s="297">
        <v>35.405767488330213</v>
      </c>
      <c r="E33" s="297">
        <v>100.00000000000264</v>
      </c>
    </row>
    <row r="35" spans="1:5" x14ac:dyDescent="0.35">
      <c r="A35" s="319" t="s">
        <v>231</v>
      </c>
    </row>
  </sheetData>
  <mergeCells count="4">
    <mergeCell ref="A1:E1"/>
    <mergeCell ref="A30:E30"/>
    <mergeCell ref="A4:E4"/>
    <mergeCell ref="A25:E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D36"/>
  <sheetViews>
    <sheetView workbookViewId="0">
      <selection activeCell="F7" sqref="F7"/>
    </sheetView>
  </sheetViews>
  <sheetFormatPr baseColWidth="10" defaultRowHeight="14.15" x14ac:dyDescent="0.35"/>
  <cols>
    <col min="1" max="1" width="17.921875" style="184" customWidth="1"/>
    <col min="2" max="3" width="24" style="184" customWidth="1"/>
    <col min="4" max="4" width="29.53515625" style="184" customWidth="1"/>
    <col min="5" max="16384" width="11.07421875" style="184"/>
  </cols>
  <sheetData>
    <row r="2" spans="1:4" x14ac:dyDescent="0.35">
      <c r="A2" s="198" t="s">
        <v>360</v>
      </c>
      <c r="B2" s="198"/>
      <c r="C2" s="198"/>
      <c r="D2" s="198"/>
    </row>
    <row r="3" spans="1:4" ht="14.6" thickBot="1" x14ac:dyDescent="0.4"/>
    <row r="4" spans="1:4" ht="42.9" thickBot="1" x14ac:dyDescent="0.4">
      <c r="A4" s="357"/>
      <c r="B4" s="20" t="s">
        <v>209</v>
      </c>
      <c r="C4" s="20" t="s">
        <v>210</v>
      </c>
      <c r="D4" s="20" t="s">
        <v>211</v>
      </c>
    </row>
    <row r="5" spans="1:4" x14ac:dyDescent="0.35">
      <c r="A5" s="358" t="s">
        <v>6</v>
      </c>
      <c r="B5" s="359"/>
      <c r="C5" s="359"/>
      <c r="D5" s="360"/>
    </row>
    <row r="6" spans="1:4" x14ac:dyDescent="0.35">
      <c r="A6" s="197" t="s">
        <v>7</v>
      </c>
      <c r="B6" s="316">
        <v>30.292213894074859</v>
      </c>
      <c r="C6" s="316">
        <v>27.998503169509643</v>
      </c>
      <c r="D6" s="316">
        <v>85.221055303957499</v>
      </c>
    </row>
    <row r="7" spans="1:4" ht="14.6" thickBot="1" x14ac:dyDescent="0.4">
      <c r="A7" s="197" t="s">
        <v>8</v>
      </c>
      <c r="B7" s="316">
        <v>31.737270392236468</v>
      </c>
      <c r="C7" s="316">
        <v>30.516535451170178</v>
      </c>
      <c r="D7" s="316">
        <v>80.969505543214481</v>
      </c>
    </row>
    <row r="8" spans="1:4" ht="14.6" thickBot="1" x14ac:dyDescent="0.4">
      <c r="A8" s="197" t="s">
        <v>9</v>
      </c>
      <c r="B8" s="316">
        <v>16.25344949199031</v>
      </c>
      <c r="C8" s="316">
        <v>16.952454002730814</v>
      </c>
      <c r="D8" s="316">
        <v>85.69626471959333</v>
      </c>
    </row>
    <row r="9" spans="1:4" ht="14.6" thickBot="1" x14ac:dyDescent="0.4">
      <c r="A9" s="197" t="s">
        <v>10</v>
      </c>
      <c r="B9" s="316">
        <v>21.648689343068259</v>
      </c>
      <c r="C9" s="316">
        <v>23.960474091860046</v>
      </c>
      <c r="D9" s="316">
        <v>83.794255722556883</v>
      </c>
    </row>
    <row r="10" spans="1:4" ht="14.6" thickBot="1" x14ac:dyDescent="0.4">
      <c r="A10" s="197" t="s">
        <v>11</v>
      </c>
      <c r="B10" s="316">
        <v>22.913067778606113</v>
      </c>
      <c r="C10" s="316">
        <v>23.523301475095508</v>
      </c>
      <c r="D10" s="316">
        <v>79.598667115031162</v>
      </c>
    </row>
    <row r="11" spans="1:4" ht="14.6" thickBot="1" x14ac:dyDescent="0.4">
      <c r="A11" s="197" t="s">
        <v>12</v>
      </c>
      <c r="B11" s="316">
        <v>49.828104270854482</v>
      </c>
      <c r="C11" s="316">
        <v>49.578978703690424</v>
      </c>
      <c r="D11" s="316">
        <v>90.021715677404927</v>
      </c>
    </row>
    <row r="12" spans="1:4" ht="14.6" thickBot="1" x14ac:dyDescent="0.4">
      <c r="A12" s="197" t="s">
        <v>13</v>
      </c>
      <c r="B12" s="316">
        <v>45.369103169750311</v>
      </c>
      <c r="C12" s="316">
        <v>52.786005249759157</v>
      </c>
      <c r="D12" s="316">
        <v>76.908587875804258</v>
      </c>
    </row>
    <row r="13" spans="1:4" ht="14.6" thickBot="1" x14ac:dyDescent="0.4">
      <c r="A13" s="197" t="s">
        <v>14</v>
      </c>
      <c r="B13" s="316">
        <v>75.896483123889865</v>
      </c>
      <c r="C13" s="316">
        <v>58.382781100608902</v>
      </c>
      <c r="D13" s="316">
        <v>72.61091052695997</v>
      </c>
    </row>
    <row r="14" spans="1:4" ht="14.6" thickBot="1" x14ac:dyDescent="0.4">
      <c r="A14" s="197" t="s">
        <v>214</v>
      </c>
      <c r="B14" s="316">
        <v>82.5095224597206</v>
      </c>
      <c r="C14" s="316">
        <v>62.099334166857268</v>
      </c>
      <c r="D14" s="316">
        <v>97.346305134802321</v>
      </c>
    </row>
    <row r="15" spans="1:4" ht="14.6" thickBot="1" x14ac:dyDescent="0.4">
      <c r="A15" s="197" t="s">
        <v>31</v>
      </c>
      <c r="B15" s="316">
        <v>70.66795004255259</v>
      </c>
      <c r="C15" s="316">
        <v>65.822211479427821</v>
      </c>
      <c r="D15" s="316">
        <v>73.833553898215868</v>
      </c>
    </row>
    <row r="16" spans="1:4" ht="14.6" thickBot="1" x14ac:dyDescent="0.4">
      <c r="A16" s="197" t="s">
        <v>215</v>
      </c>
      <c r="B16" s="316">
        <v>25.703804636161319</v>
      </c>
      <c r="C16" s="316">
        <v>23.602312191469103</v>
      </c>
      <c r="D16" s="316">
        <v>94.913428414247932</v>
      </c>
    </row>
    <row r="17" spans="1:4" ht="14.6" thickBot="1" x14ac:dyDescent="0.4">
      <c r="A17" s="197" t="s">
        <v>216</v>
      </c>
      <c r="B17" s="316">
        <v>26.69112108201276</v>
      </c>
      <c r="C17" s="316">
        <v>29.214241964439701</v>
      </c>
      <c r="D17" s="316">
        <v>90.707644866562703</v>
      </c>
    </row>
    <row r="18" spans="1:4" ht="14.6" thickBot="1" x14ac:dyDescent="0.4">
      <c r="A18" s="197" t="s">
        <v>217</v>
      </c>
      <c r="B18" s="316">
        <v>34.667202197176813</v>
      </c>
      <c r="C18" s="316">
        <v>39.60052527359457</v>
      </c>
      <c r="D18" s="316">
        <v>91.316264737429833</v>
      </c>
    </row>
    <row r="19" spans="1:4" ht="14.6" thickBot="1" x14ac:dyDescent="0.4">
      <c r="A19" s="197" t="s">
        <v>229</v>
      </c>
      <c r="B19" s="316">
        <v>52.482317292964034</v>
      </c>
      <c r="C19" s="316">
        <v>50.167551587680869</v>
      </c>
      <c r="D19" s="316">
        <v>88.965121766583593</v>
      </c>
    </row>
    <row r="20" spans="1:4" ht="14.6" thickBot="1" x14ac:dyDescent="0.4">
      <c r="A20" s="197" t="s">
        <v>219</v>
      </c>
      <c r="B20" s="316">
        <v>30.371945242661369</v>
      </c>
      <c r="C20" s="316">
        <v>31.481183110414069</v>
      </c>
      <c r="D20" s="316">
        <v>79.168994535799669</v>
      </c>
    </row>
    <row r="21" spans="1:4" ht="14.6" thickBot="1" x14ac:dyDescent="0.4">
      <c r="A21" s="197" t="s">
        <v>220</v>
      </c>
      <c r="B21" s="316">
        <v>14.268944741886882</v>
      </c>
      <c r="C21" s="316">
        <v>17.772047718825824</v>
      </c>
      <c r="D21" s="316">
        <v>91.466986110676743</v>
      </c>
    </row>
    <row r="22" spans="1:4" ht="14.6" thickBot="1" x14ac:dyDescent="0.4">
      <c r="A22" s="197" t="s">
        <v>221</v>
      </c>
      <c r="B22" s="316">
        <v>27.486608043083471</v>
      </c>
      <c r="C22" s="316">
        <v>32.246608167959607</v>
      </c>
      <c r="D22" s="316">
        <v>85.150655701965789</v>
      </c>
    </row>
    <row r="23" spans="1:4" ht="14.6" thickBot="1" x14ac:dyDescent="0.4">
      <c r="A23" s="197" t="s">
        <v>222</v>
      </c>
      <c r="B23" s="316">
        <v>30.500393532630977</v>
      </c>
      <c r="C23" s="316">
        <v>27.194158410038661</v>
      </c>
      <c r="D23" s="316">
        <v>65.930091311507866</v>
      </c>
    </row>
    <row r="24" spans="1:4" ht="14.6" thickBot="1" x14ac:dyDescent="0.4">
      <c r="A24" s="197" t="s">
        <v>223</v>
      </c>
      <c r="B24" s="316">
        <v>15.560981532456905</v>
      </c>
      <c r="C24" s="316">
        <v>15.795040956964213</v>
      </c>
      <c r="D24" s="316">
        <v>73.728900410217761</v>
      </c>
    </row>
    <row r="25" spans="1:4" ht="14.6" thickBot="1" x14ac:dyDescent="0.4">
      <c r="A25" s="197" t="s">
        <v>15</v>
      </c>
      <c r="B25" s="316">
        <v>26.868866840698608</v>
      </c>
      <c r="C25" s="316">
        <v>30.994120887044225</v>
      </c>
      <c r="D25" s="316">
        <v>57.097196219517286</v>
      </c>
    </row>
    <row r="26" spans="1:4" ht="14.6" thickBot="1" x14ac:dyDescent="0.4">
      <c r="A26" s="361" t="s">
        <v>16</v>
      </c>
      <c r="B26" s="362"/>
      <c r="C26" s="362"/>
      <c r="D26" s="363"/>
    </row>
    <row r="27" spans="1:4" ht="14.6" thickBot="1" x14ac:dyDescent="0.4">
      <c r="A27" s="208" t="s">
        <v>17</v>
      </c>
      <c r="B27" s="316">
        <v>28.667125091569311</v>
      </c>
      <c r="C27" s="316">
        <v>32.137746162483324</v>
      </c>
      <c r="D27" s="316">
        <v>60.504995125720605</v>
      </c>
    </row>
    <row r="28" spans="1:4" ht="14.6" thickBot="1" x14ac:dyDescent="0.4">
      <c r="A28" s="208" t="s">
        <v>203</v>
      </c>
      <c r="B28" s="316">
        <v>26.868866840698608</v>
      </c>
      <c r="C28" s="316">
        <v>30.994120887044225</v>
      </c>
      <c r="D28" s="316">
        <v>57.097196219517286</v>
      </c>
    </row>
    <row r="29" spans="1:4" ht="14.6" thickBot="1" x14ac:dyDescent="0.4">
      <c r="A29" s="208" t="s">
        <v>204</v>
      </c>
      <c r="B29" s="316">
        <v>30.674391260826216</v>
      </c>
      <c r="C29" s="316">
        <v>33.413289663065889</v>
      </c>
      <c r="D29" s="316">
        <v>64.344498128359263</v>
      </c>
    </row>
    <row r="30" spans="1:4" ht="14.6" thickBot="1" x14ac:dyDescent="0.4">
      <c r="A30" s="208" t="s">
        <v>20</v>
      </c>
      <c r="B30" s="316">
        <v>27.939608069038112</v>
      </c>
      <c r="C30" s="316">
        <v>28.521548120458107</v>
      </c>
      <c r="D30" s="316">
        <v>87.44534265131027</v>
      </c>
    </row>
    <row r="31" spans="1:4" ht="14.6" thickBot="1" x14ac:dyDescent="0.4">
      <c r="A31" s="361" t="s">
        <v>77</v>
      </c>
      <c r="B31" s="362"/>
      <c r="C31" s="362"/>
      <c r="D31" s="363"/>
    </row>
    <row r="32" spans="1:4" ht="14.6" thickBot="1" x14ac:dyDescent="0.4">
      <c r="A32" s="13" t="s">
        <v>3</v>
      </c>
      <c r="B32" s="316">
        <v>13.777728696723326</v>
      </c>
      <c r="C32" s="316">
        <v>11.044837106870691</v>
      </c>
      <c r="D32" s="316">
        <v>75.133046537455797</v>
      </c>
    </row>
    <row r="33" spans="1:4" ht="14.6" thickBot="1" x14ac:dyDescent="0.4">
      <c r="A33" s="13" t="s">
        <v>4</v>
      </c>
      <c r="B33" s="316">
        <v>40.945698536985184</v>
      </c>
      <c r="C33" s="316">
        <v>44.53290654402754</v>
      </c>
      <c r="D33" s="316">
        <v>87.97921196118152</v>
      </c>
    </row>
    <row r="34" spans="1:4" ht="14.6" thickBot="1" x14ac:dyDescent="0.4">
      <c r="A34" s="67" t="s">
        <v>0</v>
      </c>
      <c r="B34" s="33">
        <v>28.208995577188546</v>
      </c>
      <c r="C34" s="33">
        <v>29.780601987825644</v>
      </c>
      <c r="D34" s="33">
        <v>80.294439577284109</v>
      </c>
    </row>
    <row r="36" spans="1:4" x14ac:dyDescent="0.35">
      <c r="B36" s="319" t="s">
        <v>231</v>
      </c>
    </row>
  </sheetData>
  <mergeCells count="4">
    <mergeCell ref="A2:D2"/>
    <mergeCell ref="A31:D31"/>
    <mergeCell ref="A5:D5"/>
    <mergeCell ref="A26:D2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D262-1661-44C6-8E57-C9A70EFE999E}">
  <dimension ref="A1:G26"/>
  <sheetViews>
    <sheetView workbookViewId="0">
      <selection activeCell="B4" sqref="B4"/>
    </sheetView>
  </sheetViews>
  <sheetFormatPr baseColWidth="10" defaultRowHeight="14.15" x14ac:dyDescent="0.35"/>
  <cols>
    <col min="1" max="1" width="38.23046875" style="364" customWidth="1"/>
    <col min="2" max="2" width="42.69140625" style="184" customWidth="1"/>
    <col min="3" max="3" width="19.15234375" style="184" customWidth="1"/>
    <col min="4" max="4" width="17.69140625" style="184" customWidth="1"/>
    <col min="5" max="5" width="20" style="184" customWidth="1"/>
    <col min="6" max="6" width="21.23046875" style="184" customWidth="1"/>
    <col min="7" max="7" width="22.23046875" style="184" customWidth="1"/>
    <col min="8" max="16384" width="11.07421875" style="184"/>
  </cols>
  <sheetData>
    <row r="1" spans="1:7" x14ac:dyDescent="0.35">
      <c r="A1" s="192" t="s">
        <v>361</v>
      </c>
    </row>
    <row r="2" spans="1:7" ht="14.6" thickBot="1" x14ac:dyDescent="0.4">
      <c r="A2" s="184"/>
    </row>
    <row r="3" spans="1:7" ht="28.75" thickBot="1" x14ac:dyDescent="0.4">
      <c r="A3" s="365" t="s">
        <v>244</v>
      </c>
      <c r="B3" s="365"/>
      <c r="C3" s="366" t="s">
        <v>245</v>
      </c>
      <c r="D3" s="367" t="s">
        <v>246</v>
      </c>
      <c r="E3" s="367" t="s">
        <v>247</v>
      </c>
      <c r="F3" s="367" t="s">
        <v>248</v>
      </c>
      <c r="G3" s="367" t="s">
        <v>285</v>
      </c>
    </row>
    <row r="4" spans="1:7" ht="14.6" thickBot="1" x14ac:dyDescent="0.4">
      <c r="A4" s="368" t="s">
        <v>249</v>
      </c>
      <c r="B4" s="369" t="s">
        <v>176</v>
      </c>
      <c r="C4" s="370">
        <v>62.5</v>
      </c>
      <c r="D4" s="371">
        <v>60.226511289947396</v>
      </c>
      <c r="E4" s="371">
        <v>57.39759155114772</v>
      </c>
      <c r="F4" s="371">
        <v>58.003580753819165</v>
      </c>
      <c r="G4" s="372">
        <f>'Tab4.1'!B41</f>
        <v>60.655212091298594</v>
      </c>
    </row>
    <row r="5" spans="1:7" ht="14.6" thickBot="1" x14ac:dyDescent="0.4">
      <c r="A5" s="368"/>
      <c r="B5" s="369" t="s">
        <v>177</v>
      </c>
      <c r="C5" s="370">
        <v>2.7</v>
      </c>
      <c r="D5" s="371">
        <v>3.9158432587660408</v>
      </c>
      <c r="E5" s="371">
        <v>3.2687838831557103</v>
      </c>
      <c r="F5" s="371">
        <v>4.6755763468490219</v>
      </c>
      <c r="G5" s="372">
        <f>'Tab4.1'!C41</f>
        <v>5.6891544436310211</v>
      </c>
    </row>
    <row r="6" spans="1:7" ht="14.6" thickBot="1" x14ac:dyDescent="0.4">
      <c r="A6" s="368"/>
      <c r="B6" s="369" t="s">
        <v>178</v>
      </c>
      <c r="C6" s="370">
        <v>1.4</v>
      </c>
      <c r="D6" s="371">
        <v>1.1201218902253922</v>
      </c>
      <c r="E6" s="371">
        <v>1.7154935136726062</v>
      </c>
      <c r="F6" s="371">
        <v>1.9771529120032172</v>
      </c>
      <c r="G6" s="372">
        <f>'Tab4.1'!D41</f>
        <v>2.313443652444946</v>
      </c>
    </row>
    <row r="7" spans="1:7" ht="14.6" thickBot="1" x14ac:dyDescent="0.4">
      <c r="A7" s="368"/>
      <c r="B7" s="369" t="s">
        <v>179</v>
      </c>
      <c r="C7" s="370">
        <v>33.299999999999997</v>
      </c>
      <c r="D7" s="371">
        <v>34.737523561058254</v>
      </c>
      <c r="E7" s="371">
        <v>37.618131052019805</v>
      </c>
      <c r="F7" s="371">
        <v>35.343689987324709</v>
      </c>
      <c r="G7" s="372">
        <f>'Tab4.1'!E41</f>
        <v>31.34218981262465</v>
      </c>
    </row>
    <row r="8" spans="1:7" ht="14.6" thickBot="1" x14ac:dyDescent="0.4">
      <c r="A8" s="373" t="s">
        <v>250</v>
      </c>
      <c r="B8" s="369" t="s">
        <v>189</v>
      </c>
      <c r="C8" s="370">
        <v>4.2</v>
      </c>
      <c r="D8" s="371">
        <v>6.1049259671191507</v>
      </c>
      <c r="E8" s="371">
        <v>5.3881311678089485</v>
      </c>
      <c r="F8" s="371">
        <v>4.6755763468490219</v>
      </c>
      <c r="G8" s="372">
        <f>'Tab4.2'!B42</f>
        <v>5.6891544436310211</v>
      </c>
    </row>
    <row r="9" spans="1:7" ht="28.75" thickBot="1" x14ac:dyDescent="0.4">
      <c r="A9" s="373"/>
      <c r="B9" s="369" t="s">
        <v>251</v>
      </c>
      <c r="C9" s="370">
        <v>11.2</v>
      </c>
      <c r="D9" s="371">
        <v>15.660597231911433</v>
      </c>
      <c r="E9" s="371">
        <v>13.82003732937144</v>
      </c>
      <c r="F9" s="371">
        <v>11.761171486403965</v>
      </c>
      <c r="G9" s="372">
        <f>'Tab4.2'!C42</f>
        <v>12.52831082941381</v>
      </c>
    </row>
    <row r="10" spans="1:7" ht="28.75" thickBot="1" x14ac:dyDescent="0.4">
      <c r="A10" s="373"/>
      <c r="B10" s="369" t="s">
        <v>252</v>
      </c>
      <c r="C10" s="370">
        <v>6.2</v>
      </c>
      <c r="D10" s="371">
        <v>7.9277714439089166</v>
      </c>
      <c r="E10" s="371">
        <v>7.6558029595266088</v>
      </c>
      <c r="F10" s="371">
        <v>6.6527292588522204</v>
      </c>
      <c r="G10" s="372">
        <f>'Tab4.2'!D42</f>
        <v>8.0025980960759711</v>
      </c>
    </row>
    <row r="11" spans="1:7" ht="14.6" thickBot="1" x14ac:dyDescent="0.4">
      <c r="A11" s="373"/>
      <c r="B11" s="369" t="s">
        <v>253</v>
      </c>
      <c r="C11" s="370">
        <v>13.1</v>
      </c>
      <c r="D11" s="371">
        <v>16.885718577775304</v>
      </c>
      <c r="E11" s="371">
        <v>15.512904317418544</v>
      </c>
      <c r="F11" s="371">
        <v>13.738324398407203</v>
      </c>
      <c r="G11" s="372">
        <f>'Tab4.2'!E42</f>
        <v>14.841754481858599</v>
      </c>
    </row>
    <row r="12" spans="1:7" ht="28.75" thickBot="1" x14ac:dyDescent="0.4">
      <c r="A12" s="369" t="s">
        <v>254</v>
      </c>
      <c r="B12" s="374" t="s">
        <v>255</v>
      </c>
      <c r="C12" s="370">
        <v>11.1</v>
      </c>
      <c r="D12" s="371">
        <v>11.605955874144486</v>
      </c>
      <c r="E12" s="371">
        <v>10.058729878681413</v>
      </c>
      <c r="F12" s="371">
        <v>9.7183028022146232</v>
      </c>
      <c r="G12" s="372">
        <f>'Tab4.4'!D35</f>
        <v>12.977735466295432</v>
      </c>
    </row>
    <row r="13" spans="1:7" ht="14.6" thickBot="1" x14ac:dyDescent="0.4">
      <c r="A13" s="368" t="s">
        <v>256</v>
      </c>
      <c r="B13" s="375" t="s">
        <v>194</v>
      </c>
      <c r="C13" s="370">
        <v>63.3</v>
      </c>
      <c r="D13" s="371">
        <v>68.257294923703483</v>
      </c>
      <c r="E13" s="371">
        <v>52.108760659316069</v>
      </c>
      <c r="F13" s="371">
        <v>71.739061008203095</v>
      </c>
      <c r="G13" s="372">
        <f>'Tab4.5'!B40</f>
        <v>55.098338194455998</v>
      </c>
    </row>
    <row r="14" spans="1:7" ht="14.6" thickBot="1" x14ac:dyDescent="0.4">
      <c r="A14" s="368"/>
      <c r="B14" s="375" t="s">
        <v>195</v>
      </c>
      <c r="C14" s="370">
        <v>12.1</v>
      </c>
      <c r="D14" s="371">
        <v>10.768205457937704</v>
      </c>
      <c r="E14" s="371">
        <v>12.056484426506</v>
      </c>
      <c r="F14" s="371">
        <v>9.9002360342291862</v>
      </c>
      <c r="G14" s="372">
        <f>'Tab4.5'!C40</f>
        <v>12.063640908843245</v>
      </c>
    </row>
    <row r="15" spans="1:7" ht="14.6" thickBot="1" x14ac:dyDescent="0.4">
      <c r="A15" s="368"/>
      <c r="B15" s="375" t="s">
        <v>196</v>
      </c>
      <c r="C15" s="370">
        <v>15</v>
      </c>
      <c r="D15" s="371">
        <v>12.346671442059483</v>
      </c>
      <c r="E15" s="371">
        <v>21.743077052164196</v>
      </c>
      <c r="F15" s="371">
        <v>12.330060731796999</v>
      </c>
      <c r="G15" s="372">
        <f>'Tab4.5'!D40</f>
        <v>20.76975326297546</v>
      </c>
    </row>
    <row r="16" spans="1:7" ht="14.6" thickBot="1" x14ac:dyDescent="0.4">
      <c r="A16" s="368"/>
      <c r="B16" s="375" t="s">
        <v>197</v>
      </c>
      <c r="C16" s="370">
        <v>9.6</v>
      </c>
      <c r="D16" s="371">
        <v>8.6278281762982072</v>
      </c>
      <c r="E16" s="371">
        <v>14.091677862012908</v>
      </c>
      <c r="F16" s="371">
        <v>6.0306422257704977</v>
      </c>
      <c r="G16" s="372">
        <f>'Tab4.5'!E40</f>
        <v>12.068267633726689</v>
      </c>
    </row>
    <row r="17" spans="1:7" ht="14.6" thickBot="1" x14ac:dyDescent="0.4">
      <c r="A17" s="368" t="s">
        <v>257</v>
      </c>
      <c r="B17" s="375" t="s">
        <v>200</v>
      </c>
      <c r="C17" s="370">
        <v>9.8000000000000007</v>
      </c>
      <c r="D17" s="371">
        <v>7.6834858497748506</v>
      </c>
      <c r="E17" s="371">
        <v>13.366493459371625</v>
      </c>
      <c r="F17" s="371">
        <v>5.3223305613411789</v>
      </c>
      <c r="G17" s="372">
        <f>'Tab4.6'!B41</f>
        <v>11.516749259111906</v>
      </c>
    </row>
    <row r="18" spans="1:7" ht="14.6" thickBot="1" x14ac:dyDescent="0.4">
      <c r="A18" s="368"/>
      <c r="B18" s="375" t="s">
        <v>201</v>
      </c>
      <c r="C18" s="370">
        <v>66.8</v>
      </c>
      <c r="D18" s="371">
        <v>65.994895622981957</v>
      </c>
      <c r="E18" s="371">
        <v>69.242463122439702</v>
      </c>
      <c r="F18" s="371">
        <v>66.732717652298064</v>
      </c>
      <c r="G18" s="372">
        <f>'Tab4.6'!C41</f>
        <v>60.820524159656621</v>
      </c>
    </row>
    <row r="19" spans="1:7" ht="14.6" thickBot="1" x14ac:dyDescent="0.4">
      <c r="A19" s="368"/>
      <c r="B19" s="375" t="s">
        <v>202</v>
      </c>
      <c r="C19" s="370">
        <v>23.4</v>
      </c>
      <c r="D19" s="371">
        <v>26.321618527241792</v>
      </c>
      <c r="E19" s="371">
        <v>17.391043418187621</v>
      </c>
      <c r="F19" s="371">
        <v>27.944951786360299</v>
      </c>
      <c r="G19" s="372">
        <f>'Tab4.6'!D41</f>
        <v>27.662726581232533</v>
      </c>
    </row>
    <row r="20" spans="1:7" ht="14.6" thickBot="1" x14ac:dyDescent="0.4">
      <c r="A20" s="368" t="s">
        <v>258</v>
      </c>
      <c r="B20" s="374" t="s">
        <v>206</v>
      </c>
      <c r="C20" s="376">
        <v>17.399999999999999</v>
      </c>
      <c r="D20" s="377">
        <v>25.385281943716727</v>
      </c>
      <c r="E20" s="377">
        <v>19.287249770446596</v>
      </c>
      <c r="F20" s="377">
        <v>23.532859677613533</v>
      </c>
      <c r="G20" s="372">
        <f>'Tab4.7'!B33</f>
        <v>29.858415559386543</v>
      </c>
    </row>
    <row r="21" spans="1:7" ht="14.6" thickBot="1" x14ac:dyDescent="0.4">
      <c r="A21" s="368"/>
      <c r="B21" s="374" t="s">
        <v>207</v>
      </c>
      <c r="C21" s="376">
        <v>46</v>
      </c>
      <c r="D21" s="377">
        <v>44.710092820324419</v>
      </c>
      <c r="E21" s="377">
        <v>46.641307928523041</v>
      </c>
      <c r="F21" s="377">
        <v>43.047281280243752</v>
      </c>
      <c r="G21" s="372">
        <f>'Tab4.7'!C33</f>
        <v>34.73581695228588</v>
      </c>
    </row>
    <row r="22" spans="1:7" ht="14.6" thickBot="1" x14ac:dyDescent="0.4">
      <c r="A22" s="368"/>
      <c r="B22" s="374" t="s">
        <v>208</v>
      </c>
      <c r="C22" s="376">
        <v>36.6</v>
      </c>
      <c r="D22" s="377">
        <v>29.904625235957372</v>
      </c>
      <c r="E22" s="377">
        <v>34.071442301029229</v>
      </c>
      <c r="F22" s="377">
        <v>33.419859042139862</v>
      </c>
      <c r="G22" s="372">
        <f>'Tab4.7'!D33</f>
        <v>35.405767488330213</v>
      </c>
    </row>
    <row r="23" spans="1:7" ht="28.75" thickBot="1" x14ac:dyDescent="0.4">
      <c r="A23" s="373" t="s">
        <v>259</v>
      </c>
      <c r="B23" s="378" t="s">
        <v>209</v>
      </c>
      <c r="C23" s="370">
        <v>31.7</v>
      </c>
      <c r="D23" s="372">
        <v>34.993888359442963</v>
      </c>
      <c r="E23" s="372">
        <v>31.33837565233631</v>
      </c>
      <c r="F23" s="372">
        <v>32.861330307596468</v>
      </c>
      <c r="G23" s="372">
        <f>'Tab4.8'!B34</f>
        <v>28.208995577188546</v>
      </c>
    </row>
    <row r="24" spans="1:7" ht="28.75" thickBot="1" x14ac:dyDescent="0.4">
      <c r="A24" s="373"/>
      <c r="B24" s="378" t="s">
        <v>210</v>
      </c>
      <c r="C24" s="370">
        <v>31.3</v>
      </c>
      <c r="D24" s="372">
        <v>34.371556669271968</v>
      </c>
      <c r="E24" s="372">
        <v>32.643700307985313</v>
      </c>
      <c r="F24" s="372">
        <v>33.089189142227028</v>
      </c>
      <c r="G24" s="372">
        <f>'Tab4.8'!C34</f>
        <v>29.780601987825644</v>
      </c>
    </row>
    <row r="25" spans="1:7" ht="28.75" thickBot="1" x14ac:dyDescent="0.4">
      <c r="A25" s="373"/>
      <c r="B25" s="378" t="s">
        <v>211</v>
      </c>
      <c r="C25" s="370">
        <v>83.3</v>
      </c>
      <c r="D25" s="372">
        <v>83.28236195844903</v>
      </c>
      <c r="E25" s="372">
        <v>77.113756962990891</v>
      </c>
      <c r="F25" s="372">
        <v>81.738410826308979</v>
      </c>
      <c r="G25" s="372">
        <f>'Tab4.8'!D34</f>
        <v>80.294439577284109</v>
      </c>
    </row>
    <row r="26" spans="1:7" s="70" customFormat="1" x14ac:dyDescent="0.4">
      <c r="A26" s="70" t="s">
        <v>213</v>
      </c>
    </row>
  </sheetData>
  <mergeCells count="7">
    <mergeCell ref="A23:A25"/>
    <mergeCell ref="A3:B3"/>
    <mergeCell ref="A4:A7"/>
    <mergeCell ref="A8:A11"/>
    <mergeCell ref="A13:A16"/>
    <mergeCell ref="A17:A19"/>
    <mergeCell ref="A20:A2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2E2C-94B7-4C61-B4C8-F21093BB70D2}">
  <dimension ref="C9:G15"/>
  <sheetViews>
    <sheetView workbookViewId="0">
      <selection activeCell="C9" sqref="C9:G15"/>
    </sheetView>
  </sheetViews>
  <sheetFormatPr baseColWidth="10" defaultRowHeight="14.6" x14ac:dyDescent="0.4"/>
  <sheetData>
    <row r="9" spans="3:7" ht="15.75" customHeight="1" x14ac:dyDescent="0.4">
      <c r="C9" s="185" t="s">
        <v>260</v>
      </c>
      <c r="D9" s="185"/>
      <c r="E9" s="185"/>
      <c r="F9" s="185"/>
      <c r="G9" s="185"/>
    </row>
    <row r="10" spans="3:7" x14ac:dyDescent="0.4">
      <c r="C10" s="185"/>
      <c r="D10" s="185"/>
      <c r="E10" s="185"/>
      <c r="F10" s="185"/>
      <c r="G10" s="185"/>
    </row>
    <row r="11" spans="3:7" x14ac:dyDescent="0.4">
      <c r="C11" s="185"/>
      <c r="D11" s="185"/>
      <c r="E11" s="185"/>
      <c r="F11" s="185"/>
      <c r="G11" s="185"/>
    </row>
    <row r="12" spans="3:7" x14ac:dyDescent="0.4">
      <c r="C12" s="185"/>
      <c r="D12" s="185"/>
      <c r="E12" s="185"/>
      <c r="F12" s="185"/>
      <c r="G12" s="185"/>
    </row>
    <row r="13" spans="3:7" x14ac:dyDescent="0.4">
      <c r="C13" s="185"/>
      <c r="D13" s="185"/>
      <c r="E13" s="185"/>
      <c r="F13" s="185"/>
      <c r="G13" s="185"/>
    </row>
    <row r="14" spans="3:7" x14ac:dyDescent="0.4">
      <c r="C14" s="185"/>
      <c r="D14" s="185"/>
      <c r="E14" s="185"/>
      <c r="F14" s="185"/>
      <c r="G14" s="185"/>
    </row>
    <row r="15" spans="3:7" x14ac:dyDescent="0.4">
      <c r="C15" s="185"/>
      <c r="D15" s="185"/>
      <c r="E15" s="185"/>
      <c r="F15" s="185"/>
      <c r="G15" s="185"/>
    </row>
  </sheetData>
  <mergeCells count="1">
    <mergeCell ref="C9:G15"/>
  </mergeCells>
  <pageMargins left="0.7" right="0.7" top="0.75" bottom="0.75" header="0.3" footer="0.3"/>
  <pageSetup paperSize="9" orientation="portrait" horizontalDpi="4294967292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0D20-6AD7-4165-9CAB-50039BD10124}">
  <dimension ref="A1:G7"/>
  <sheetViews>
    <sheetView workbookViewId="0">
      <selection activeCell="A12" sqref="A12"/>
    </sheetView>
  </sheetViews>
  <sheetFormatPr baseColWidth="10" defaultRowHeight="14.15" x14ac:dyDescent="0.35"/>
  <cols>
    <col min="1" max="1" width="35.3046875" style="184" customWidth="1"/>
    <col min="2" max="2" width="17.23046875" style="184" customWidth="1"/>
    <col min="3" max="3" width="22.23046875" style="184" customWidth="1"/>
    <col min="4" max="4" width="11.84375" style="184" bestFit="1" customWidth="1"/>
    <col min="5" max="5" width="19.23046875" style="184" bestFit="1" customWidth="1"/>
    <col min="6" max="6" width="11.84375" style="184" bestFit="1" customWidth="1"/>
    <col min="7" max="7" width="20.4609375" style="184" bestFit="1" customWidth="1"/>
    <col min="8" max="8" width="15.4609375" style="184" bestFit="1" customWidth="1"/>
    <col min="9" max="16384" width="11.07421875" style="184"/>
  </cols>
  <sheetData>
    <row r="1" spans="1:7" ht="45" customHeight="1" thickBot="1" x14ac:dyDescent="0.4">
      <c r="A1" s="322" t="s">
        <v>351</v>
      </c>
      <c r="B1" s="322"/>
      <c r="C1" s="322"/>
      <c r="D1" s="322"/>
      <c r="E1" s="322"/>
      <c r="F1" s="322"/>
      <c r="G1" s="322"/>
    </row>
    <row r="2" spans="1:7" ht="14.6" thickBot="1" x14ac:dyDescent="0.4">
      <c r="A2" s="379" t="s">
        <v>286</v>
      </c>
      <c r="B2" s="380" t="s">
        <v>17</v>
      </c>
      <c r="C2" s="381"/>
      <c r="D2" s="382" t="s">
        <v>20</v>
      </c>
      <c r="E2" s="381"/>
      <c r="F2" s="382" t="s">
        <v>5</v>
      </c>
      <c r="G2" s="381"/>
    </row>
    <row r="3" spans="1:7" ht="14.6" thickBot="1" x14ac:dyDescent="0.4">
      <c r="A3" s="383"/>
      <c r="B3" s="384" t="s">
        <v>261</v>
      </c>
      <c r="C3" s="384" t="s">
        <v>0</v>
      </c>
      <c r="D3" s="384" t="s">
        <v>261</v>
      </c>
      <c r="E3" s="384" t="s">
        <v>0</v>
      </c>
      <c r="F3" s="384" t="s">
        <v>261</v>
      </c>
      <c r="G3" s="384" t="s">
        <v>0</v>
      </c>
    </row>
    <row r="4" spans="1:7" ht="14.6" thickBot="1" x14ac:dyDescent="0.4">
      <c r="A4" s="67" t="s">
        <v>262</v>
      </c>
      <c r="B4" s="385">
        <v>1008371.0266599343</v>
      </c>
      <c r="C4" s="385">
        <v>972248916866.28259</v>
      </c>
      <c r="D4" s="385">
        <v>836490.40643722808</v>
      </c>
      <c r="E4" s="385">
        <v>1627079610666.2966</v>
      </c>
      <c r="F4" s="385">
        <v>893453.67311869748</v>
      </c>
      <c r="G4" s="385">
        <v>2599328527532.1099</v>
      </c>
    </row>
    <row r="5" spans="1:7" ht="14.6" thickBot="1" x14ac:dyDescent="0.4">
      <c r="A5" s="67" t="s">
        <v>263</v>
      </c>
      <c r="B5" s="385">
        <v>165230.00300713594</v>
      </c>
      <c r="C5" s="386"/>
      <c r="D5" s="385">
        <v>119227.59950594905</v>
      </c>
      <c r="E5" s="386"/>
      <c r="F5" s="385">
        <v>134473.33910842027</v>
      </c>
      <c r="G5" s="386"/>
    </row>
    <row r="6" spans="1:7" ht="14.6" thickBot="1" x14ac:dyDescent="0.4">
      <c r="A6" s="67" t="s">
        <v>264</v>
      </c>
      <c r="B6" s="385">
        <v>214739.94309295705</v>
      </c>
      <c r="C6" s="386"/>
      <c r="D6" s="385">
        <v>157883.31747429623</v>
      </c>
      <c r="E6" s="386"/>
      <c r="F6" s="385">
        <v>176726.2744262075</v>
      </c>
      <c r="G6" s="386"/>
    </row>
    <row r="7" spans="1:7" x14ac:dyDescent="0.35">
      <c r="A7" s="319" t="s">
        <v>231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4E44-E76A-4106-AC8E-564EB120C10C}">
  <dimension ref="A1:E29"/>
  <sheetViews>
    <sheetView workbookViewId="0">
      <selection sqref="A1:XFD1048576"/>
    </sheetView>
  </sheetViews>
  <sheetFormatPr baseColWidth="10" defaultRowHeight="14.15" x14ac:dyDescent="0.35"/>
  <cols>
    <col min="1" max="1" width="32.07421875" style="184" customWidth="1"/>
    <col min="2" max="2" width="16.53515625" style="184" bestFit="1" customWidth="1"/>
    <col min="3" max="3" width="29.53515625" style="184" customWidth="1"/>
    <col min="4" max="4" width="15.4609375" style="184" bestFit="1" customWidth="1"/>
    <col min="5" max="5" width="11.07421875" style="184"/>
    <col min="6" max="6" width="14.4609375" style="184" bestFit="1" customWidth="1"/>
    <col min="7" max="16384" width="11.07421875" style="184"/>
  </cols>
  <sheetData>
    <row r="1" spans="1:5" x14ac:dyDescent="0.35">
      <c r="A1" s="387" t="s">
        <v>352</v>
      </c>
      <c r="B1" s="387"/>
      <c r="C1" s="387"/>
      <c r="D1" s="387"/>
      <c r="E1" s="387"/>
    </row>
    <row r="2" spans="1:5" ht="14.6" thickBot="1" x14ac:dyDescent="0.4">
      <c r="A2" s="388"/>
      <c r="B2" s="388"/>
      <c r="C2" s="388"/>
      <c r="D2" s="388"/>
      <c r="E2" s="388"/>
    </row>
    <row r="3" spans="1:5" ht="14.6" thickBot="1" x14ac:dyDescent="0.4">
      <c r="A3" s="20" t="s">
        <v>2</v>
      </c>
      <c r="B3" s="20" t="s">
        <v>265</v>
      </c>
      <c r="C3" s="20" t="s">
        <v>266</v>
      </c>
      <c r="D3" s="20" t="s">
        <v>267</v>
      </c>
      <c r="E3" s="20" t="s">
        <v>0</v>
      </c>
    </row>
    <row r="4" spans="1:5" ht="14.6" thickBot="1" x14ac:dyDescent="0.4">
      <c r="A4" s="361" t="s">
        <v>6</v>
      </c>
      <c r="B4" s="362"/>
      <c r="C4" s="362"/>
      <c r="D4" s="362"/>
      <c r="E4" s="363"/>
    </row>
    <row r="5" spans="1:5" ht="14.6" thickBot="1" x14ac:dyDescent="0.4">
      <c r="A5" s="197" t="s">
        <v>7</v>
      </c>
      <c r="B5" s="316">
        <v>90.688878219793111</v>
      </c>
      <c r="C5" s="316">
        <v>6.7893530723944568</v>
      </c>
      <c r="D5" s="316">
        <v>2.5217687078374884</v>
      </c>
      <c r="E5" s="316">
        <v>100</v>
      </c>
    </row>
    <row r="6" spans="1:5" ht="14.6" thickBot="1" x14ac:dyDescent="0.4">
      <c r="A6" s="197" t="s">
        <v>8</v>
      </c>
      <c r="B6" s="316">
        <v>74.380685197800204</v>
      </c>
      <c r="C6" s="316">
        <v>23.558235056125181</v>
      </c>
      <c r="D6" s="316">
        <v>2.0610797460625938</v>
      </c>
      <c r="E6" s="316">
        <v>100</v>
      </c>
    </row>
    <row r="7" spans="1:5" ht="14.6" thickBot="1" x14ac:dyDescent="0.4">
      <c r="A7" s="197" t="s">
        <v>9</v>
      </c>
      <c r="B7" s="316">
        <v>77.390274543044228</v>
      </c>
      <c r="C7" s="316">
        <v>19.898168159638537</v>
      </c>
      <c r="D7" s="316">
        <v>2.7115572973262196</v>
      </c>
      <c r="E7" s="316">
        <v>100</v>
      </c>
    </row>
    <row r="8" spans="1:5" ht="14.6" thickBot="1" x14ac:dyDescent="0.4">
      <c r="A8" s="197" t="s">
        <v>10</v>
      </c>
      <c r="B8" s="316">
        <v>77.492955274915559</v>
      </c>
      <c r="C8" s="316">
        <v>17.100177556548012</v>
      </c>
      <c r="D8" s="316">
        <v>5.4068671685146636</v>
      </c>
      <c r="E8" s="316">
        <v>100</v>
      </c>
    </row>
    <row r="9" spans="1:5" ht="14.6" thickBot="1" x14ac:dyDescent="0.4">
      <c r="A9" s="197" t="s">
        <v>11</v>
      </c>
      <c r="B9" s="316">
        <v>85.709444250377899</v>
      </c>
      <c r="C9" s="316">
        <v>11.378098964674338</v>
      </c>
      <c r="D9" s="316">
        <v>2.9124567850175462</v>
      </c>
      <c r="E9" s="316">
        <v>100</v>
      </c>
    </row>
    <row r="10" spans="1:5" ht="14.6" thickBot="1" x14ac:dyDescent="0.4">
      <c r="A10" s="197" t="s">
        <v>12</v>
      </c>
      <c r="B10" s="316">
        <v>77.276874138728019</v>
      </c>
      <c r="C10" s="316">
        <v>17.789830112683408</v>
      </c>
      <c r="D10" s="316">
        <v>4.9332957485524096</v>
      </c>
      <c r="E10" s="316">
        <v>100</v>
      </c>
    </row>
    <row r="11" spans="1:5" ht="14.6" thickBot="1" x14ac:dyDescent="0.4">
      <c r="A11" s="197" t="s">
        <v>13</v>
      </c>
      <c r="B11" s="316">
        <v>85.410518567902258</v>
      </c>
      <c r="C11" s="316">
        <v>6.0561006276500322</v>
      </c>
      <c r="D11" s="316">
        <v>8.5333808044418493</v>
      </c>
      <c r="E11" s="316">
        <v>100</v>
      </c>
    </row>
    <row r="12" spans="1:5" ht="14.6" thickBot="1" x14ac:dyDescent="0.4">
      <c r="A12" s="197" t="s">
        <v>14</v>
      </c>
      <c r="B12" s="316">
        <v>96.028421888237133</v>
      </c>
      <c r="C12" s="316">
        <v>1.8789114415349417</v>
      </c>
      <c r="D12" s="316">
        <v>2.0926666702095496</v>
      </c>
      <c r="E12" s="316">
        <v>100</v>
      </c>
    </row>
    <row r="13" spans="1:5" ht="14.6" thickBot="1" x14ac:dyDescent="0.4">
      <c r="A13" s="197" t="s">
        <v>214</v>
      </c>
      <c r="B13" s="316">
        <v>85.233092488007273</v>
      </c>
      <c r="C13" s="316">
        <v>12.301499735779199</v>
      </c>
      <c r="D13" s="316">
        <v>2.4654077762284037</v>
      </c>
      <c r="E13" s="316">
        <v>100</v>
      </c>
    </row>
    <row r="14" spans="1:5" ht="14.6" thickBot="1" x14ac:dyDescent="0.4">
      <c r="A14" s="197" t="s">
        <v>31</v>
      </c>
      <c r="B14" s="316">
        <v>90.829185461149194</v>
      </c>
      <c r="C14" s="316">
        <v>2.5180746487086774</v>
      </c>
      <c r="D14" s="316">
        <v>6.6527398901273056</v>
      </c>
      <c r="E14" s="316">
        <v>100</v>
      </c>
    </row>
    <row r="15" spans="1:5" ht="14.6" thickBot="1" x14ac:dyDescent="0.4">
      <c r="A15" s="197" t="s">
        <v>215</v>
      </c>
      <c r="B15" s="316">
        <v>79.64872108945859</v>
      </c>
      <c r="C15" s="316">
        <v>14.074953959986045</v>
      </c>
      <c r="D15" s="316">
        <v>6.2763249506086378</v>
      </c>
      <c r="E15" s="316">
        <v>100</v>
      </c>
    </row>
    <row r="16" spans="1:5" ht="14.6" thickBot="1" x14ac:dyDescent="0.4">
      <c r="A16" s="197" t="s">
        <v>216</v>
      </c>
      <c r="B16" s="316">
        <v>77.462763445724619</v>
      </c>
      <c r="C16" s="316">
        <v>18.860704172391539</v>
      </c>
      <c r="D16" s="316">
        <v>3.6765323818594777</v>
      </c>
      <c r="E16" s="316">
        <v>100</v>
      </c>
    </row>
    <row r="17" spans="1:5" ht="14.6" thickBot="1" x14ac:dyDescent="0.4">
      <c r="A17" s="197" t="s">
        <v>217</v>
      </c>
      <c r="B17" s="316">
        <v>73.106057683627171</v>
      </c>
      <c r="C17" s="316">
        <v>24.566347004258127</v>
      </c>
      <c r="D17" s="316">
        <v>2.3275953121697981</v>
      </c>
      <c r="E17" s="316">
        <v>100</v>
      </c>
    </row>
    <row r="18" spans="1:5" ht="14.6" thickBot="1" x14ac:dyDescent="0.4">
      <c r="A18" s="197" t="s">
        <v>229</v>
      </c>
      <c r="B18" s="316">
        <v>91.499348773107556</v>
      </c>
      <c r="C18" s="316">
        <v>5.7561014701001518</v>
      </c>
      <c r="D18" s="316">
        <v>2.7445497567902177</v>
      </c>
      <c r="E18" s="316">
        <v>100</v>
      </c>
    </row>
    <row r="19" spans="1:5" ht="14.6" thickBot="1" x14ac:dyDescent="0.4">
      <c r="A19" s="197" t="s">
        <v>219</v>
      </c>
      <c r="B19" s="316">
        <v>85.35294891831623</v>
      </c>
      <c r="C19" s="316">
        <v>12.267559119397786</v>
      </c>
      <c r="D19" s="316">
        <v>2.3794919623148192</v>
      </c>
      <c r="E19" s="316">
        <v>100</v>
      </c>
    </row>
    <row r="20" spans="1:5" ht="14.6" thickBot="1" x14ac:dyDescent="0.4">
      <c r="A20" s="197" t="s">
        <v>220</v>
      </c>
      <c r="B20" s="316">
        <v>84.360312980258598</v>
      </c>
      <c r="C20" s="316">
        <v>13.358709728079434</v>
      </c>
      <c r="D20" s="316">
        <v>2.2809772916832225</v>
      </c>
      <c r="E20" s="316">
        <v>100</v>
      </c>
    </row>
    <row r="21" spans="1:5" ht="14.6" thickBot="1" x14ac:dyDescent="0.4">
      <c r="A21" s="197" t="s">
        <v>221</v>
      </c>
      <c r="B21" s="316">
        <v>68.041802363288966</v>
      </c>
      <c r="C21" s="316">
        <v>26.774589516447179</v>
      </c>
      <c r="D21" s="316">
        <v>5.1836081202499749</v>
      </c>
      <c r="E21" s="316">
        <v>100</v>
      </c>
    </row>
    <row r="22" spans="1:5" ht="14.6" thickBot="1" x14ac:dyDescent="0.4">
      <c r="A22" s="197" t="s">
        <v>222</v>
      </c>
      <c r="B22" s="316">
        <v>87.065615799413123</v>
      </c>
      <c r="C22" s="316">
        <v>9.5176553422477568</v>
      </c>
      <c r="D22" s="316">
        <v>3.4167288583078945</v>
      </c>
      <c r="E22" s="316">
        <v>100</v>
      </c>
    </row>
    <row r="23" spans="1:5" ht="14.6" thickBot="1" x14ac:dyDescent="0.4">
      <c r="A23" s="197" t="s">
        <v>223</v>
      </c>
      <c r="B23" s="316">
        <v>71.330349162506607</v>
      </c>
      <c r="C23" s="316">
        <v>25.354887758471591</v>
      </c>
      <c r="D23" s="316">
        <v>3.3147630790590452</v>
      </c>
      <c r="E23" s="316">
        <v>100</v>
      </c>
    </row>
    <row r="24" spans="1:5" ht="14.6" thickBot="1" x14ac:dyDescent="0.4">
      <c r="A24" s="197" t="s">
        <v>15</v>
      </c>
      <c r="B24" s="316">
        <v>93.48137403468516</v>
      </c>
      <c r="C24" s="316">
        <v>2.4486901553683071</v>
      </c>
      <c r="D24" s="316">
        <v>4.069935810004452</v>
      </c>
      <c r="E24" s="316">
        <v>100</v>
      </c>
    </row>
    <row r="25" spans="1:5" ht="14.6" thickBot="1" x14ac:dyDescent="0.4">
      <c r="A25" s="389" t="s">
        <v>16</v>
      </c>
      <c r="B25" s="390"/>
      <c r="C25" s="390"/>
      <c r="D25" s="390"/>
      <c r="E25" s="391"/>
    </row>
    <row r="26" spans="1:5" ht="14.6" thickBot="1" x14ac:dyDescent="0.4">
      <c r="A26" s="13" t="s">
        <v>17</v>
      </c>
      <c r="B26" s="316">
        <v>92.09244038030522</v>
      </c>
      <c r="C26" s="316">
        <v>3.9102107013892704</v>
      </c>
      <c r="D26" s="316">
        <v>3.997348918438981</v>
      </c>
      <c r="E26" s="316">
        <v>100</v>
      </c>
    </row>
    <row r="27" spans="1:5" ht="14.6" thickBot="1" x14ac:dyDescent="0.4">
      <c r="A27" s="13" t="s">
        <v>20</v>
      </c>
      <c r="B27" s="316">
        <v>77.547814442667629</v>
      </c>
      <c r="C27" s="316">
        <v>18.999840863421866</v>
      </c>
      <c r="D27" s="316">
        <v>3.4523446940103453</v>
      </c>
      <c r="E27" s="316">
        <v>100</v>
      </c>
    </row>
    <row r="28" spans="1:5" ht="14.6" thickBot="1" x14ac:dyDescent="0.4">
      <c r="A28" s="67" t="s">
        <v>5</v>
      </c>
      <c r="B28" s="33">
        <v>82.988064362538154</v>
      </c>
      <c r="C28" s="33">
        <v>13.355738386321752</v>
      </c>
      <c r="D28" s="33">
        <v>3.6561972510269798</v>
      </c>
      <c r="E28" s="33">
        <v>100</v>
      </c>
    </row>
    <row r="29" spans="1:5" x14ac:dyDescent="0.35">
      <c r="B29" s="319" t="s">
        <v>231</v>
      </c>
    </row>
  </sheetData>
  <mergeCells count="3">
    <mergeCell ref="A1:E1"/>
    <mergeCell ref="A4:E4"/>
    <mergeCell ref="A25:E25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DFCE-2B1C-4C58-853D-5D413F01C540}">
  <dimension ref="A1:D15"/>
  <sheetViews>
    <sheetView workbookViewId="0">
      <selection activeCell="C16" sqref="A16:XFD32"/>
    </sheetView>
  </sheetViews>
  <sheetFormatPr baseColWidth="10" defaultRowHeight="14.6" x14ac:dyDescent="0.4"/>
  <cols>
    <col min="1" max="1" width="44.07421875" customWidth="1"/>
    <col min="2" max="2" width="24.69140625" customWidth="1"/>
    <col min="3" max="3" width="22.4609375" customWidth="1"/>
    <col min="4" max="4" width="16.23046875" customWidth="1"/>
    <col min="5" max="5" width="19.4609375" customWidth="1"/>
  </cols>
  <sheetData>
    <row r="1" spans="1:4" ht="15.45" x14ac:dyDescent="0.4">
      <c r="A1" s="158" t="s">
        <v>353</v>
      </c>
      <c r="B1" s="158"/>
      <c r="C1" s="158"/>
      <c r="D1" s="158"/>
    </row>
    <row r="2" spans="1:4" ht="15.9" thickBot="1" x14ac:dyDescent="0.45">
      <c r="A2" s="71"/>
      <c r="B2" s="71"/>
      <c r="C2" s="71"/>
      <c r="D2" s="71"/>
    </row>
    <row r="3" spans="1:4" ht="15.9" thickBot="1" x14ac:dyDescent="0.45">
      <c r="A3" s="72" t="s">
        <v>268</v>
      </c>
      <c r="B3" s="56" t="s">
        <v>17</v>
      </c>
      <c r="C3" s="56" t="s">
        <v>20</v>
      </c>
      <c r="D3" s="56" t="s">
        <v>5</v>
      </c>
    </row>
    <row r="4" spans="1:4" ht="15.9" thickBot="1" x14ac:dyDescent="0.45">
      <c r="A4" s="105" t="s">
        <v>80</v>
      </c>
      <c r="B4" s="106"/>
      <c r="C4" s="106"/>
      <c r="D4" s="159"/>
    </row>
    <row r="5" spans="1:4" ht="15.9" thickBot="1" x14ac:dyDescent="0.45">
      <c r="A5" s="2" t="s">
        <v>265</v>
      </c>
      <c r="B5" s="73">
        <v>92.09244038030522</v>
      </c>
      <c r="C5" s="73">
        <v>77.547814442667629</v>
      </c>
      <c r="D5" s="73">
        <v>82.988064362538154</v>
      </c>
    </row>
    <row r="6" spans="1:4" ht="15.9" thickBot="1" x14ac:dyDescent="0.45">
      <c r="A6" s="2" t="s">
        <v>266</v>
      </c>
      <c r="B6" s="73">
        <v>3.9102107013892704</v>
      </c>
      <c r="C6" s="73">
        <v>18.999840863421866</v>
      </c>
      <c r="D6" s="73">
        <v>13.355738386321752</v>
      </c>
    </row>
    <row r="7" spans="1:4" ht="15.9" thickBot="1" x14ac:dyDescent="0.45">
      <c r="A7" s="2" t="s">
        <v>267</v>
      </c>
      <c r="B7" s="73">
        <v>3.997348918438981</v>
      </c>
      <c r="C7" s="73">
        <v>3.4523446940103453</v>
      </c>
      <c r="D7" s="73">
        <v>3.6561972510269798</v>
      </c>
    </row>
    <row r="8" spans="1:4" ht="15.9" thickBot="1" x14ac:dyDescent="0.45">
      <c r="A8" s="74" t="s">
        <v>0</v>
      </c>
      <c r="B8" s="75">
        <v>100</v>
      </c>
      <c r="C8" s="75">
        <v>100</v>
      </c>
      <c r="D8" s="75">
        <v>100</v>
      </c>
    </row>
    <row r="9" spans="1:4" ht="15.9" thickBot="1" x14ac:dyDescent="0.45">
      <c r="A9" s="105" t="s">
        <v>80</v>
      </c>
      <c r="B9" s="106"/>
      <c r="C9" s="106"/>
      <c r="D9" s="159"/>
    </row>
    <row r="10" spans="1:4" ht="15.9" thickBot="1" x14ac:dyDescent="0.45">
      <c r="A10" s="2" t="s">
        <v>265</v>
      </c>
      <c r="B10" s="73">
        <v>41.507315038625578</v>
      </c>
      <c r="C10" s="73">
        <v>58.492684961350115</v>
      </c>
      <c r="D10" s="75">
        <v>100</v>
      </c>
    </row>
    <row r="11" spans="1:4" ht="15.9" thickBot="1" x14ac:dyDescent="0.45">
      <c r="A11" s="2" t="s">
        <v>266</v>
      </c>
      <c r="B11" s="73">
        <v>10.950868182190202</v>
      </c>
      <c r="C11" s="73">
        <v>89.049131817851233</v>
      </c>
      <c r="D11" s="75">
        <v>100</v>
      </c>
    </row>
    <row r="12" spans="1:4" ht="15.9" thickBot="1" x14ac:dyDescent="0.45">
      <c r="A12" s="2" t="s">
        <v>267</v>
      </c>
      <c r="B12" s="73">
        <v>40.893919279960585</v>
      </c>
      <c r="C12" s="73">
        <v>59.10608072005644</v>
      </c>
      <c r="D12" s="75">
        <v>100</v>
      </c>
    </row>
    <row r="13" spans="1:4" ht="15.9" thickBot="1" x14ac:dyDescent="0.45">
      <c r="A13" s="6" t="s">
        <v>5</v>
      </c>
      <c r="B13" s="76">
        <v>37.403848977361534</v>
      </c>
      <c r="C13" s="76">
        <v>62.596151022398914</v>
      </c>
      <c r="D13" s="75">
        <v>100</v>
      </c>
    </row>
    <row r="14" spans="1:4" ht="15.45" x14ac:dyDescent="0.4">
      <c r="A14" s="69" t="s">
        <v>231</v>
      </c>
    </row>
    <row r="15" spans="1:4" ht="16.3" customHeight="1" x14ac:dyDescent="0.4"/>
  </sheetData>
  <mergeCells count="3">
    <mergeCell ref="A1:D1"/>
    <mergeCell ref="A4:D4"/>
    <mergeCell ref="A9:D9"/>
  </mergeCell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C36E-3B42-4407-92C1-AD692E9A21A8}">
  <dimension ref="A1:I42"/>
  <sheetViews>
    <sheetView workbookViewId="0">
      <selection activeCell="D11" sqref="D11"/>
    </sheetView>
  </sheetViews>
  <sheetFormatPr baseColWidth="10" defaultRowHeight="14.6" x14ac:dyDescent="0.4"/>
  <cols>
    <col min="1" max="1" width="42.53515625" style="199" customWidth="1"/>
    <col min="2" max="2" width="16.4609375" style="199" customWidth="1"/>
    <col min="3" max="3" width="11.07421875" style="199"/>
    <col min="4" max="4" width="23.69140625" style="199" customWidth="1"/>
    <col min="5" max="5" width="11.07421875" style="199"/>
    <col min="6" max="6" width="19.23046875" style="199" customWidth="1"/>
    <col min="7" max="16384" width="11.07421875" style="199"/>
  </cols>
  <sheetData>
    <row r="1" spans="1:9" x14ac:dyDescent="0.4">
      <c r="A1" s="198" t="s">
        <v>354</v>
      </c>
      <c r="B1" s="198"/>
      <c r="C1" s="198"/>
      <c r="D1" s="198"/>
      <c r="E1" s="198"/>
      <c r="F1" s="198"/>
      <c r="G1" s="198"/>
    </row>
    <row r="2" spans="1:9" ht="15" thickBot="1" x14ac:dyDescent="0.45">
      <c r="A2" s="259"/>
      <c r="B2" s="392"/>
      <c r="C2" s="392"/>
      <c r="D2" s="392"/>
      <c r="E2" s="392"/>
      <c r="F2" s="392"/>
      <c r="G2" s="392"/>
    </row>
    <row r="3" spans="1:9" ht="15" thickBot="1" x14ac:dyDescent="0.45">
      <c r="A3" s="393" t="s">
        <v>340</v>
      </c>
      <c r="B3" s="394" t="s">
        <v>17</v>
      </c>
      <c r="C3" s="395"/>
      <c r="D3" s="394" t="s">
        <v>20</v>
      </c>
      <c r="E3" s="395"/>
      <c r="F3" s="394" t="s">
        <v>5</v>
      </c>
      <c r="G3" s="395"/>
      <c r="H3" s="41"/>
      <c r="I3" s="41"/>
    </row>
    <row r="4" spans="1:9" x14ac:dyDescent="0.4">
      <c r="A4" s="396"/>
      <c r="B4" s="397" t="s">
        <v>341</v>
      </c>
      <c r="C4" s="397" t="s">
        <v>269</v>
      </c>
      <c r="D4" s="397" t="s">
        <v>341</v>
      </c>
      <c r="E4" s="397" t="s">
        <v>270</v>
      </c>
      <c r="F4" s="397" t="s">
        <v>341</v>
      </c>
      <c r="G4" s="397" t="s">
        <v>269</v>
      </c>
      <c r="H4" s="41"/>
      <c r="I4" s="41"/>
    </row>
    <row r="5" spans="1:9" ht="15" thickBot="1" x14ac:dyDescent="0.45">
      <c r="A5" s="398"/>
      <c r="B5" s="399"/>
      <c r="C5" s="399"/>
      <c r="D5" s="399"/>
      <c r="E5" s="399"/>
      <c r="F5" s="399"/>
      <c r="G5" s="399"/>
      <c r="H5" s="400"/>
      <c r="I5" s="41"/>
    </row>
    <row r="6" spans="1:9" ht="15" thickBot="1" x14ac:dyDescent="0.45">
      <c r="A6" s="302" t="s">
        <v>342</v>
      </c>
      <c r="B6" s="135"/>
      <c r="C6" s="135"/>
      <c r="D6" s="135"/>
      <c r="E6" s="135"/>
      <c r="F6" s="135"/>
      <c r="G6" s="303"/>
      <c r="H6" s="41"/>
      <c r="I6" s="41"/>
    </row>
    <row r="7" spans="1:9" ht="15" thickBot="1" x14ac:dyDescent="0.45">
      <c r="A7" s="197" t="s">
        <v>271</v>
      </c>
      <c r="B7" s="401">
        <v>642.85783765321844</v>
      </c>
      <c r="C7" s="402">
        <v>66.12070494518963</v>
      </c>
      <c r="D7" s="401">
        <v>1286.7653878092653</v>
      </c>
      <c r="E7" s="402">
        <v>79.084353302411387</v>
      </c>
      <c r="F7" s="401">
        <v>1929.6232254637496</v>
      </c>
      <c r="G7" s="402">
        <v>74.235449848884073</v>
      </c>
      <c r="H7" s="41"/>
      <c r="I7" s="41"/>
    </row>
    <row r="8" spans="1:9" ht="15" thickBot="1" x14ac:dyDescent="0.45">
      <c r="A8" s="197" t="s">
        <v>272</v>
      </c>
      <c r="B8" s="401">
        <v>1.4347588156091668</v>
      </c>
      <c r="C8" s="402">
        <v>0.14757114055063975</v>
      </c>
      <c r="D8" s="401">
        <v>1.0724955662450322</v>
      </c>
      <c r="E8" s="402">
        <v>6.5915371271055831E-2</v>
      </c>
      <c r="F8" s="401">
        <v>2.5072543818542732</v>
      </c>
      <c r="G8" s="402">
        <v>9.6457771893684319E-2</v>
      </c>
      <c r="H8" s="41"/>
      <c r="I8" s="41"/>
    </row>
    <row r="9" spans="1:9" ht="15" thickBot="1" x14ac:dyDescent="0.45">
      <c r="A9" s="197" t="s">
        <v>273</v>
      </c>
      <c r="B9" s="401">
        <v>86.968525291574409</v>
      </c>
      <c r="C9" s="402">
        <v>8.9450884215935229</v>
      </c>
      <c r="D9" s="401">
        <v>142.74407486846906</v>
      </c>
      <c r="E9" s="402">
        <v>8.7730233931324761</v>
      </c>
      <c r="F9" s="401">
        <v>229.71260016004183</v>
      </c>
      <c r="G9" s="402">
        <v>8.8373823365124622</v>
      </c>
      <c r="H9" s="41"/>
      <c r="I9" s="41"/>
    </row>
    <row r="10" spans="1:9" ht="15" thickBot="1" x14ac:dyDescent="0.45">
      <c r="A10" s="197" t="s">
        <v>283</v>
      </c>
      <c r="B10" s="401">
        <v>81.568403431894154</v>
      </c>
      <c r="C10" s="402">
        <v>8.3896625665468605</v>
      </c>
      <c r="D10" s="401">
        <v>35.450328104683187</v>
      </c>
      <c r="E10" s="402">
        <v>2.1787703485639107</v>
      </c>
      <c r="F10" s="401">
        <v>117.01873153658218</v>
      </c>
      <c r="G10" s="402">
        <v>4.5018830939269137</v>
      </c>
      <c r="H10" s="41"/>
      <c r="I10" s="41"/>
    </row>
    <row r="11" spans="1:9" ht="15" thickBot="1" x14ac:dyDescent="0.45">
      <c r="A11" s="197" t="s">
        <v>275</v>
      </c>
      <c r="B11" s="401">
        <v>7.259635399502006</v>
      </c>
      <c r="C11" s="402">
        <v>0.74668485339220902</v>
      </c>
      <c r="D11" s="401">
        <v>10.638254096507191</v>
      </c>
      <c r="E11" s="402">
        <v>0.65382505113955303</v>
      </c>
      <c r="F11" s="401">
        <v>17.897889496009761</v>
      </c>
      <c r="G11" s="402">
        <v>0.68855819133426066</v>
      </c>
      <c r="H11" s="41"/>
      <c r="I11" s="41"/>
    </row>
    <row r="12" spans="1:9" ht="15" thickBot="1" x14ac:dyDescent="0.45">
      <c r="A12" s="197" t="s">
        <v>276</v>
      </c>
      <c r="B12" s="401">
        <v>25.085965878520874</v>
      </c>
      <c r="C12" s="402">
        <v>2.5801999306315362</v>
      </c>
      <c r="D12" s="401">
        <v>34.73934870277904</v>
      </c>
      <c r="E12" s="402">
        <v>2.1350736912372379</v>
      </c>
      <c r="F12" s="401">
        <v>59.825314581297832</v>
      </c>
      <c r="G12" s="402">
        <v>2.3015680375770229</v>
      </c>
      <c r="H12" s="41"/>
      <c r="I12" s="41"/>
    </row>
    <row r="13" spans="1:9" ht="15" thickBot="1" x14ac:dyDescent="0.45">
      <c r="A13" s="197" t="s">
        <v>277</v>
      </c>
      <c r="B13" s="401">
        <v>54.43664814524238</v>
      </c>
      <c r="C13" s="402">
        <v>5.5990443600351973</v>
      </c>
      <c r="D13" s="401">
        <v>53.980023760399874</v>
      </c>
      <c r="E13" s="402">
        <v>3.317601880485773</v>
      </c>
      <c r="F13" s="401">
        <v>108.41667190564145</v>
      </c>
      <c r="G13" s="402">
        <v>4.1709491800399991</v>
      </c>
      <c r="H13" s="41"/>
      <c r="I13" s="41"/>
    </row>
    <row r="14" spans="1:9" ht="15" thickBot="1" x14ac:dyDescent="0.45">
      <c r="A14" s="197" t="s">
        <v>278</v>
      </c>
      <c r="B14" s="401">
        <v>20.922506238863036</v>
      </c>
      <c r="C14" s="402">
        <v>2.1519701257496617</v>
      </c>
      <c r="D14" s="401">
        <v>23.315019107313866</v>
      </c>
      <c r="E14" s="402">
        <v>1.432936591086325</v>
      </c>
      <c r="F14" s="401">
        <v>44.237525346175538</v>
      </c>
      <c r="G14" s="402">
        <v>1.7018828084873951</v>
      </c>
      <c r="H14" s="41"/>
      <c r="I14" s="41"/>
    </row>
    <row r="15" spans="1:9" ht="15" thickBot="1" x14ac:dyDescent="0.45">
      <c r="A15" s="197" t="s">
        <v>279</v>
      </c>
      <c r="B15" s="401">
        <v>7.5248725092683619</v>
      </c>
      <c r="C15" s="402">
        <v>0.77396563562455789</v>
      </c>
      <c r="D15" s="401">
        <v>10.298145835625464</v>
      </c>
      <c r="E15" s="402">
        <v>0.63292206282524033</v>
      </c>
      <c r="F15" s="401">
        <v>17.823018344894905</v>
      </c>
      <c r="G15" s="402">
        <v>0.6856777877868897</v>
      </c>
      <c r="H15" s="41"/>
      <c r="I15" s="41"/>
    </row>
    <row r="16" spans="1:9" ht="15" thickBot="1" x14ac:dyDescent="0.45">
      <c r="A16" s="197" t="s">
        <v>280</v>
      </c>
      <c r="B16" s="401">
        <v>15.528626293432042</v>
      </c>
      <c r="C16" s="402">
        <v>1.5971862785408064</v>
      </c>
      <c r="D16" s="401">
        <v>3.4669745004188028</v>
      </c>
      <c r="E16" s="402">
        <v>0.21307958613059419</v>
      </c>
      <c r="F16" s="401">
        <v>18.995600793849878</v>
      </c>
      <c r="G16" s="402">
        <v>0.73078876304588525</v>
      </c>
      <c r="H16" s="41"/>
      <c r="I16" s="41"/>
    </row>
    <row r="17" spans="1:9" ht="15" thickBot="1" x14ac:dyDescent="0.45">
      <c r="A17" s="197" t="s">
        <v>281</v>
      </c>
      <c r="B17" s="401">
        <v>0.20556323939228893</v>
      </c>
      <c r="C17" s="402">
        <v>2.1143066947823298E-2</v>
      </c>
      <c r="D17" s="401">
        <v>0.15986192257883497</v>
      </c>
      <c r="E17" s="402">
        <v>9.8250830218175739E-3</v>
      </c>
      <c r="F17" s="401">
        <v>0.36542516197113373</v>
      </c>
      <c r="G17" s="402">
        <v>1.4058444636780756E-2</v>
      </c>
      <c r="H17" s="41"/>
      <c r="I17" s="41"/>
    </row>
    <row r="18" spans="1:9" ht="15" thickBot="1" x14ac:dyDescent="0.45">
      <c r="A18" s="197" t="s">
        <v>284</v>
      </c>
      <c r="B18" s="401">
        <v>28.455573968938804</v>
      </c>
      <c r="C18" s="402">
        <v>2.9267786752273746</v>
      </c>
      <c r="D18" s="401">
        <v>24.449696390674983</v>
      </c>
      <c r="E18" s="402">
        <v>1.502673638734402</v>
      </c>
      <c r="F18" s="401">
        <v>52.905270359610768</v>
      </c>
      <c r="G18" s="402">
        <v>2.0353437358625532</v>
      </c>
      <c r="H18" s="41"/>
      <c r="I18" s="41"/>
    </row>
    <row r="19" spans="1:9" ht="15" thickBot="1" x14ac:dyDescent="0.45">
      <c r="A19" s="200" t="s">
        <v>0</v>
      </c>
      <c r="B19" s="403">
        <v>972.24891686516605</v>
      </c>
      <c r="C19" s="404">
        <v>100</v>
      </c>
      <c r="D19" s="403">
        <v>1627.0796106643138</v>
      </c>
      <c r="E19" s="404">
        <v>100</v>
      </c>
      <c r="F19" s="405">
        <v>2599.3285275319931</v>
      </c>
      <c r="G19" s="404">
        <v>100</v>
      </c>
      <c r="H19" s="41"/>
      <c r="I19" s="41"/>
    </row>
    <row r="20" spans="1:9" ht="15" thickBot="1" x14ac:dyDescent="0.45">
      <c r="A20" s="406" t="s">
        <v>343</v>
      </c>
      <c r="B20" s="407"/>
      <c r="C20" s="407"/>
      <c r="D20" s="407"/>
      <c r="E20" s="407"/>
      <c r="F20" s="407"/>
      <c r="G20" s="408"/>
      <c r="H20" s="41"/>
      <c r="I20" s="41"/>
    </row>
    <row r="21" spans="1:9" ht="15" thickBot="1" x14ac:dyDescent="0.45">
      <c r="A21" s="197" t="s">
        <v>271</v>
      </c>
      <c r="B21" s="409">
        <v>666.13741887382389</v>
      </c>
      <c r="C21" s="410">
        <v>66.35527442893391</v>
      </c>
      <c r="D21" s="409">
        <v>1285.2219570892721</v>
      </c>
      <c r="E21" s="410">
        <v>79.339208116615907</v>
      </c>
      <c r="F21" s="411">
        <v>1951.3593759644548</v>
      </c>
      <c r="G21" s="410">
        <v>74.371415506927562</v>
      </c>
      <c r="H21" s="41"/>
      <c r="I21" s="41"/>
    </row>
    <row r="22" spans="1:9" ht="15" thickBot="1" x14ac:dyDescent="0.45">
      <c r="A22" s="197" t="s">
        <v>272</v>
      </c>
      <c r="B22" s="409">
        <v>1.7746667131092155</v>
      </c>
      <c r="C22" s="410">
        <v>0.17677808426876751</v>
      </c>
      <c r="D22" s="409">
        <v>1.3560749395548568</v>
      </c>
      <c r="E22" s="410">
        <v>8.3713098159897734E-2</v>
      </c>
      <c r="F22" s="411">
        <v>3.1307416526641636</v>
      </c>
      <c r="G22" s="410">
        <v>0.11932076231732154</v>
      </c>
      <c r="H22" s="41"/>
      <c r="I22" s="41"/>
    </row>
    <row r="23" spans="1:9" ht="15" thickBot="1" x14ac:dyDescent="0.45">
      <c r="A23" s="197" t="s">
        <v>273</v>
      </c>
      <c r="B23" s="409">
        <v>38.921581967371445</v>
      </c>
      <c r="C23" s="410">
        <v>3.8770562641855877</v>
      </c>
      <c r="D23" s="409">
        <v>70.189448907984698</v>
      </c>
      <c r="E23" s="410">
        <v>4.3329288484248698</v>
      </c>
      <c r="F23" s="411">
        <v>109.1110308753555</v>
      </c>
      <c r="G23" s="410">
        <v>4.1585070969357316</v>
      </c>
      <c r="H23" s="41"/>
      <c r="I23" s="41"/>
    </row>
    <row r="24" spans="1:9" ht="15" thickBot="1" x14ac:dyDescent="0.45">
      <c r="A24" s="197" t="s">
        <v>283</v>
      </c>
      <c r="B24" s="409">
        <v>91.169507012128989</v>
      </c>
      <c r="C24" s="410">
        <v>9.0815760921641182</v>
      </c>
      <c r="D24" s="409">
        <v>42.053708709653563</v>
      </c>
      <c r="E24" s="410">
        <v>2.5960558244329714</v>
      </c>
      <c r="F24" s="411">
        <v>133.22321572178771</v>
      </c>
      <c r="G24" s="410">
        <v>5.0774855998614363</v>
      </c>
      <c r="H24" s="41"/>
      <c r="I24" s="41"/>
    </row>
    <row r="25" spans="1:9" ht="15" thickBot="1" x14ac:dyDescent="0.45">
      <c r="A25" s="197" t="s">
        <v>275</v>
      </c>
      <c r="B25" s="409">
        <v>16.731063218296807</v>
      </c>
      <c r="C25" s="410">
        <v>1.6666145150873348</v>
      </c>
      <c r="D25" s="409">
        <v>19.97548776327363</v>
      </c>
      <c r="E25" s="410">
        <v>1.2331250428296234</v>
      </c>
      <c r="F25" s="411">
        <v>36.706550981570174</v>
      </c>
      <c r="G25" s="410">
        <v>1.3989827750346189</v>
      </c>
      <c r="H25" s="41"/>
      <c r="I25" s="41"/>
    </row>
    <row r="26" spans="1:9" ht="15" thickBot="1" x14ac:dyDescent="0.45">
      <c r="A26" s="197" t="s">
        <v>276</v>
      </c>
      <c r="B26" s="409">
        <v>29.936156456524241</v>
      </c>
      <c r="C26" s="410">
        <v>2.9820001410195891</v>
      </c>
      <c r="D26" s="409">
        <v>53.934598880883833</v>
      </c>
      <c r="E26" s="410">
        <v>3.3294858850590052</v>
      </c>
      <c r="F26" s="411">
        <v>83.870755337405299</v>
      </c>
      <c r="G26" s="410">
        <v>3.1965341038193538</v>
      </c>
      <c r="H26" s="41"/>
      <c r="I26" s="41"/>
    </row>
    <row r="27" spans="1:9" ht="15" thickBot="1" x14ac:dyDescent="0.45">
      <c r="A27" s="197" t="s">
        <v>277</v>
      </c>
      <c r="B27" s="409">
        <v>63.40732049779745</v>
      </c>
      <c r="C27" s="410">
        <v>6.3161294249883007</v>
      </c>
      <c r="D27" s="409">
        <v>69.368821745582991</v>
      </c>
      <c r="E27" s="410">
        <v>4.2822699650586138</v>
      </c>
      <c r="F27" s="411">
        <v>132.77614224337435</v>
      </c>
      <c r="G27" s="410">
        <v>5.0604464589247371</v>
      </c>
      <c r="H27" s="41"/>
      <c r="I27" s="41"/>
    </row>
    <row r="28" spans="1:9" ht="15" thickBot="1" x14ac:dyDescent="0.45">
      <c r="A28" s="197" t="s">
        <v>278</v>
      </c>
      <c r="B28" s="409">
        <v>30.512987627942834</v>
      </c>
      <c r="C28" s="410">
        <v>3.0394594423501666</v>
      </c>
      <c r="D28" s="409">
        <v>31.159003914355345</v>
      </c>
      <c r="E28" s="410">
        <v>1.9235048721594268</v>
      </c>
      <c r="F28" s="411">
        <v>61.671991542299622</v>
      </c>
      <c r="G28" s="410">
        <v>2.3504810875060644</v>
      </c>
      <c r="H28" s="41"/>
      <c r="I28" s="41"/>
    </row>
    <row r="29" spans="1:9" ht="15" thickBot="1" x14ac:dyDescent="0.45">
      <c r="A29" s="197" t="s">
        <v>279</v>
      </c>
      <c r="B29" s="409">
        <v>12.903598188133461</v>
      </c>
      <c r="C29" s="410">
        <v>1.2853531037812349</v>
      </c>
      <c r="D29" s="409">
        <v>15.108651958961033</v>
      </c>
      <c r="E29" s="410">
        <v>0.93268596565866424</v>
      </c>
      <c r="F29" s="411">
        <v>28.012250147093589</v>
      </c>
      <c r="G29" s="410">
        <v>1.0676202039636182</v>
      </c>
      <c r="H29" s="41"/>
      <c r="I29" s="41"/>
    </row>
    <row r="30" spans="1:9" ht="15" thickBot="1" x14ac:dyDescent="0.45">
      <c r="A30" s="197" t="s">
        <v>280</v>
      </c>
      <c r="B30" s="409">
        <v>25.045937901290038</v>
      </c>
      <c r="C30" s="410">
        <v>2.4948757353697486</v>
      </c>
      <c r="D30" s="409">
        <v>6.8836587229242916</v>
      </c>
      <c r="E30" s="410">
        <v>0.42494141109971201</v>
      </c>
      <c r="F30" s="411">
        <v>31.92959662421281</v>
      </c>
      <c r="G30" s="410">
        <v>1.2169205358875823</v>
      </c>
      <c r="H30" s="41"/>
      <c r="I30" s="41"/>
    </row>
    <row r="31" spans="1:9" ht="15" thickBot="1" x14ac:dyDescent="0.45">
      <c r="A31" s="197" t="s">
        <v>281</v>
      </c>
      <c r="B31" s="409">
        <v>0.25592471947477119</v>
      </c>
      <c r="C31" s="410">
        <v>2.5493170797410192E-2</v>
      </c>
      <c r="D31" s="409">
        <v>0.46039255134630325</v>
      </c>
      <c r="E31" s="410">
        <v>2.8420912236303268E-2</v>
      </c>
      <c r="F31" s="411">
        <v>0.71631727082109453</v>
      </c>
      <c r="G31" s="410">
        <v>2.7300726887733665E-2</v>
      </c>
      <c r="H31" s="41"/>
      <c r="I31" s="41"/>
    </row>
    <row r="32" spans="1:9" ht="15" thickBot="1" x14ac:dyDescent="0.45">
      <c r="A32" s="197" t="s">
        <v>284</v>
      </c>
      <c r="B32" s="409">
        <v>27.099042754415365</v>
      </c>
      <c r="C32" s="410">
        <v>2.6993895970753794</v>
      </c>
      <c r="D32" s="409">
        <v>24.195914591544124</v>
      </c>
      <c r="E32" s="410">
        <v>1.4936600582968727</v>
      </c>
      <c r="F32" s="411">
        <v>51.294957345959531</v>
      </c>
      <c r="G32" s="410">
        <v>1.9549851417302297</v>
      </c>
      <c r="H32" s="41"/>
      <c r="I32" s="41"/>
    </row>
    <row r="33" spans="1:9" ht="15" thickBot="1" x14ac:dyDescent="0.45">
      <c r="A33" s="200" t="s">
        <v>0</v>
      </c>
      <c r="B33" s="412">
        <v>1003.8952059300922</v>
      </c>
      <c r="C33" s="413">
        <v>100</v>
      </c>
      <c r="D33" s="412">
        <v>1619.9077197748206</v>
      </c>
      <c r="E33" s="413">
        <v>100</v>
      </c>
      <c r="F33" s="414">
        <v>2623.8029257123517</v>
      </c>
      <c r="G33" s="413">
        <v>100</v>
      </c>
      <c r="H33" s="41"/>
      <c r="I33" s="41"/>
    </row>
    <row r="34" spans="1:9" s="70" customFormat="1" ht="14.15" x14ac:dyDescent="0.4">
      <c r="A34" s="70" t="s">
        <v>213</v>
      </c>
    </row>
    <row r="35" spans="1:9" x14ac:dyDescent="0.4">
      <c r="F35" s="415"/>
    </row>
    <row r="36" spans="1:9" x14ac:dyDescent="0.4">
      <c r="D36" s="87"/>
      <c r="E36" s="87"/>
      <c r="F36" s="416"/>
      <c r="G36" s="417"/>
    </row>
    <row r="37" spans="1:9" x14ac:dyDescent="0.4">
      <c r="D37" s="87"/>
      <c r="E37" s="87"/>
      <c r="F37" s="416"/>
    </row>
    <row r="38" spans="1:9" x14ac:dyDescent="0.4">
      <c r="E38" s="418"/>
    </row>
    <row r="39" spans="1:9" x14ac:dyDescent="0.4">
      <c r="E39" s="416"/>
      <c r="F39" s="416"/>
    </row>
    <row r="40" spans="1:9" x14ac:dyDescent="0.4">
      <c r="E40" s="88"/>
    </row>
    <row r="41" spans="1:9" x14ac:dyDescent="0.4">
      <c r="E41" s="416"/>
    </row>
    <row r="42" spans="1:9" x14ac:dyDescent="0.4">
      <c r="D42" s="416"/>
      <c r="E42" s="416"/>
    </row>
  </sheetData>
  <mergeCells count="13">
    <mergeCell ref="G4:G5"/>
    <mergeCell ref="A6:G6"/>
    <mergeCell ref="A20:G20"/>
    <mergeCell ref="A1:G1"/>
    <mergeCell ref="A3:A5"/>
    <mergeCell ref="B3:C3"/>
    <mergeCell ref="D3:E3"/>
    <mergeCell ref="F3:G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B75E-4B5F-4A73-BDED-A74D14C771E6}">
  <dimension ref="A1:N31"/>
  <sheetViews>
    <sheetView workbookViewId="0">
      <selection activeCell="D6" sqref="D6"/>
    </sheetView>
  </sheetViews>
  <sheetFormatPr baseColWidth="10" defaultRowHeight="14.15" x14ac:dyDescent="0.35"/>
  <cols>
    <col min="1" max="1" width="21" style="184" customWidth="1"/>
    <col min="2" max="13" width="19.84375" style="184" customWidth="1"/>
    <col min="14" max="14" width="16.53515625" style="184" customWidth="1"/>
    <col min="15" max="15" width="15.53515625" style="184" bestFit="1" customWidth="1"/>
    <col min="16" max="16384" width="11.07421875" style="184"/>
  </cols>
  <sheetData>
    <row r="1" spans="1:14" x14ac:dyDescent="0.35">
      <c r="A1" s="421"/>
    </row>
    <row r="2" spans="1:14" x14ac:dyDescent="0.35">
      <c r="A2" s="387" t="s">
        <v>362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14.6" thickBot="1" x14ac:dyDescent="0.4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1:14" ht="42.9" thickBot="1" x14ac:dyDescent="0.4">
      <c r="A4" s="49" t="s">
        <v>2</v>
      </c>
      <c r="B4" s="20" t="s">
        <v>271</v>
      </c>
      <c r="C4" s="20" t="s">
        <v>272</v>
      </c>
      <c r="D4" s="20" t="s">
        <v>273</v>
      </c>
      <c r="E4" s="20" t="s">
        <v>274</v>
      </c>
      <c r="F4" s="20" t="s">
        <v>275</v>
      </c>
      <c r="G4" s="20" t="s">
        <v>276</v>
      </c>
      <c r="H4" s="20" t="s">
        <v>277</v>
      </c>
      <c r="I4" s="20" t="s">
        <v>278</v>
      </c>
      <c r="J4" s="20" t="s">
        <v>279</v>
      </c>
      <c r="K4" s="20" t="s">
        <v>280</v>
      </c>
      <c r="L4" s="20" t="s">
        <v>281</v>
      </c>
      <c r="M4" s="20" t="s">
        <v>282</v>
      </c>
      <c r="N4" s="20" t="s">
        <v>0</v>
      </c>
    </row>
    <row r="5" spans="1:14" ht="14.6" thickBot="1" x14ac:dyDescent="0.4">
      <c r="A5" s="361" t="s">
        <v>6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422"/>
    </row>
    <row r="6" spans="1:14" ht="14.6" thickBot="1" x14ac:dyDescent="0.4">
      <c r="A6" s="197" t="s">
        <v>7</v>
      </c>
      <c r="B6" s="423">
        <v>183707818771.68762</v>
      </c>
      <c r="C6" s="423">
        <v>137923789.05194771</v>
      </c>
      <c r="D6" s="423">
        <v>19628928255.374851</v>
      </c>
      <c r="E6" s="423">
        <v>4575900196.2899408</v>
      </c>
      <c r="F6" s="423">
        <v>756305654.48096406</v>
      </c>
      <c r="G6" s="423">
        <v>4445485327.5979509</v>
      </c>
      <c r="H6" s="423">
        <v>6630646375.5728455</v>
      </c>
      <c r="I6" s="423">
        <v>2884446375.5424728</v>
      </c>
      <c r="J6" s="423">
        <v>385319503.67619383</v>
      </c>
      <c r="K6" s="423">
        <v>236776780.86338982</v>
      </c>
      <c r="L6" s="423">
        <v>1400969.7062389816</v>
      </c>
      <c r="M6" s="423">
        <v>828794792.39803326</v>
      </c>
      <c r="N6" s="423">
        <v>224219746792.20724</v>
      </c>
    </row>
    <row r="7" spans="1:14" ht="14.6" thickBot="1" x14ac:dyDescent="0.4">
      <c r="A7" s="197" t="s">
        <v>8</v>
      </c>
      <c r="B7" s="423">
        <v>282455709193.96661</v>
      </c>
      <c r="C7" s="423">
        <v>106334546.05594935</v>
      </c>
      <c r="D7" s="423">
        <v>35965867697.583229</v>
      </c>
      <c r="E7" s="423">
        <v>9957390516.2212391</v>
      </c>
      <c r="F7" s="423">
        <v>1919931243.4090872</v>
      </c>
      <c r="G7" s="423">
        <v>7196979268.4545145</v>
      </c>
      <c r="H7" s="423">
        <v>13619685122.16712</v>
      </c>
      <c r="I7" s="423">
        <v>6121137257.1448298</v>
      </c>
      <c r="J7" s="423">
        <v>2258426818.3354993</v>
      </c>
      <c r="K7" s="423">
        <v>1647477625.9319017</v>
      </c>
      <c r="L7" s="423">
        <v>39546791.344579875</v>
      </c>
      <c r="M7" s="423">
        <v>3037073906.2167697</v>
      </c>
      <c r="N7" s="423">
        <v>364325559986.78412</v>
      </c>
    </row>
    <row r="8" spans="1:14" ht="14.6" thickBot="1" x14ac:dyDescent="0.4">
      <c r="A8" s="197" t="s">
        <v>9</v>
      </c>
      <c r="B8" s="423">
        <v>107069396363.73141</v>
      </c>
      <c r="C8" s="423">
        <v>150800553.90324104</v>
      </c>
      <c r="D8" s="423">
        <v>14220573396.063519</v>
      </c>
      <c r="E8" s="423">
        <v>5563197390.0939779</v>
      </c>
      <c r="F8" s="423">
        <v>1258698207.9851096</v>
      </c>
      <c r="G8" s="423">
        <v>3274882613.1474094</v>
      </c>
      <c r="H8" s="423">
        <v>8244803059.3322611</v>
      </c>
      <c r="I8" s="423">
        <v>3432507988.268455</v>
      </c>
      <c r="J8" s="423">
        <v>1074847035.3515432</v>
      </c>
      <c r="K8" s="423">
        <v>1190258332.1616967</v>
      </c>
      <c r="L8" s="423">
        <v>13888078.735130673</v>
      </c>
      <c r="M8" s="423">
        <v>2725261468.7050743</v>
      </c>
      <c r="N8" s="423">
        <v>148219114487.45361</v>
      </c>
    </row>
    <row r="9" spans="1:14" ht="14.6" thickBot="1" x14ac:dyDescent="0.4">
      <c r="A9" s="197" t="s">
        <v>10</v>
      </c>
      <c r="B9" s="423">
        <v>146093534637.44266</v>
      </c>
      <c r="C9" s="423">
        <v>152548781.848315</v>
      </c>
      <c r="D9" s="423">
        <v>22211859841.213638</v>
      </c>
      <c r="E9" s="423">
        <v>9160088025.8466511</v>
      </c>
      <c r="F9" s="423">
        <v>1732451644.5035396</v>
      </c>
      <c r="G9" s="423">
        <v>4932430158.4490871</v>
      </c>
      <c r="H9" s="423">
        <v>7024085617.4757118</v>
      </c>
      <c r="I9" s="423">
        <v>3259745972.9417467</v>
      </c>
      <c r="J9" s="423">
        <v>2253181257.6814842</v>
      </c>
      <c r="K9" s="423">
        <v>1565682409.091423</v>
      </c>
      <c r="L9" s="423">
        <v>10795244.539934704</v>
      </c>
      <c r="M9" s="423">
        <v>6684501702.0746975</v>
      </c>
      <c r="N9" s="423">
        <v>205080905293.15298</v>
      </c>
    </row>
    <row r="10" spans="1:14" ht="14.6" thickBot="1" x14ac:dyDescent="0.4">
      <c r="A10" s="197" t="s">
        <v>11</v>
      </c>
      <c r="B10" s="423">
        <v>108470540587.10489</v>
      </c>
      <c r="C10" s="423">
        <v>122167620.61541471</v>
      </c>
      <c r="D10" s="423">
        <v>13729113093.255686</v>
      </c>
      <c r="E10" s="423">
        <v>7495500412.4220171</v>
      </c>
      <c r="F10" s="423">
        <v>1280242512.8064775</v>
      </c>
      <c r="G10" s="423">
        <v>3454059436.0897932</v>
      </c>
      <c r="H10" s="423">
        <v>4707203530.0240717</v>
      </c>
      <c r="I10" s="423">
        <v>2842711830.9592009</v>
      </c>
      <c r="J10" s="423">
        <v>533357690.3711766</v>
      </c>
      <c r="K10" s="423">
        <v>348687945.64186847</v>
      </c>
      <c r="L10" s="423">
        <v>3750769.3921040646</v>
      </c>
      <c r="M10" s="423">
        <v>2132931361.6426239</v>
      </c>
      <c r="N10" s="423">
        <v>145120266790.33661</v>
      </c>
    </row>
    <row r="11" spans="1:14" ht="14.6" thickBot="1" x14ac:dyDescent="0.4">
      <c r="A11" s="197" t="s">
        <v>12</v>
      </c>
      <c r="B11" s="423">
        <v>90775263698.489838</v>
      </c>
      <c r="C11" s="423">
        <v>18310294.885730188</v>
      </c>
      <c r="D11" s="423">
        <v>15614903948.590065</v>
      </c>
      <c r="E11" s="423">
        <v>3086726327.3717127</v>
      </c>
      <c r="F11" s="423">
        <v>794506156.64193141</v>
      </c>
      <c r="G11" s="423">
        <v>2637342126.8592381</v>
      </c>
      <c r="H11" s="423">
        <v>2192974119.7930069</v>
      </c>
      <c r="I11" s="423">
        <v>1288826676.4325838</v>
      </c>
      <c r="J11" s="423">
        <v>2019741624.9077439</v>
      </c>
      <c r="K11" s="423">
        <v>15755054.370864177</v>
      </c>
      <c r="L11" s="423">
        <v>62637490.250334419</v>
      </c>
      <c r="M11" s="423">
        <v>2954025934.8297606</v>
      </c>
      <c r="N11" s="423">
        <v>121461013453.43489</v>
      </c>
    </row>
    <row r="12" spans="1:14" ht="14.6" thickBot="1" x14ac:dyDescent="0.4">
      <c r="A12" s="197" t="s">
        <v>13</v>
      </c>
      <c r="B12" s="423">
        <v>72406201910.494614</v>
      </c>
      <c r="C12" s="423">
        <v>304368373.19225466</v>
      </c>
      <c r="D12" s="423">
        <v>10080041839.146187</v>
      </c>
      <c r="E12" s="423">
        <v>3732068327.8513131</v>
      </c>
      <c r="F12" s="423">
        <v>577518357.87944746</v>
      </c>
      <c r="G12" s="423">
        <v>2277005873.3568273</v>
      </c>
      <c r="H12" s="423">
        <v>1630747562.5109112</v>
      </c>
      <c r="I12" s="423">
        <v>1173306729.048846</v>
      </c>
      <c r="J12" s="423">
        <v>667128156.92204309</v>
      </c>
      <c r="K12" s="423">
        <v>362055723.46546018</v>
      </c>
      <c r="L12" s="423">
        <v>24882328.667446736</v>
      </c>
      <c r="M12" s="423">
        <v>3371780899.1885943</v>
      </c>
      <c r="N12" s="423">
        <v>96607106081.716873</v>
      </c>
    </row>
    <row r="13" spans="1:14" ht="14.6" thickBot="1" x14ac:dyDescent="0.4">
      <c r="A13" s="197" t="s">
        <v>14</v>
      </c>
      <c r="B13" s="423">
        <v>10596098105.136852</v>
      </c>
      <c r="C13" s="423">
        <v>109025256.49994159</v>
      </c>
      <c r="D13" s="423">
        <v>2261054778.3816724</v>
      </c>
      <c r="E13" s="423">
        <v>1291397865.8283725</v>
      </c>
      <c r="F13" s="423">
        <v>103708811.30626972</v>
      </c>
      <c r="G13" s="423">
        <v>323113296.9201436</v>
      </c>
      <c r="H13" s="423">
        <v>484081261.01512754</v>
      </c>
      <c r="I13" s="423">
        <v>328264049.64939952</v>
      </c>
      <c r="J13" s="423">
        <v>272583729.36931217</v>
      </c>
      <c r="K13" s="423">
        <v>22363208.811924085</v>
      </c>
      <c r="L13" s="423">
        <v>51288086.224920459</v>
      </c>
      <c r="M13" s="423">
        <v>229054075.56760472</v>
      </c>
      <c r="N13" s="423">
        <v>16072032524.712606</v>
      </c>
    </row>
    <row r="14" spans="1:14" ht="14.6" thickBot="1" x14ac:dyDescent="0.4">
      <c r="A14" s="197" t="s">
        <v>214</v>
      </c>
      <c r="B14" s="423">
        <v>12059263823.431711</v>
      </c>
      <c r="C14" s="423">
        <v>69889.608235627791</v>
      </c>
      <c r="D14" s="423">
        <v>437598272.69119334</v>
      </c>
      <c r="E14" s="423">
        <v>655829111.64152539</v>
      </c>
      <c r="F14" s="423">
        <v>81688279.226929083</v>
      </c>
      <c r="G14" s="423">
        <v>92829495.245766804</v>
      </c>
      <c r="H14" s="423">
        <v>129073251.62888357</v>
      </c>
      <c r="I14" s="423">
        <v>19971448.767438006</v>
      </c>
      <c r="J14" s="423">
        <v>921889808.04491925</v>
      </c>
      <c r="K14" s="423">
        <v>382689.22100353881</v>
      </c>
      <c r="L14" s="423">
        <v>0</v>
      </c>
      <c r="M14" s="423">
        <v>194209772.84821582</v>
      </c>
      <c r="N14" s="423">
        <v>14592805842.357977</v>
      </c>
    </row>
    <row r="15" spans="1:14" ht="14.6" thickBot="1" x14ac:dyDescent="0.4">
      <c r="A15" s="197" t="s">
        <v>31</v>
      </c>
      <c r="B15" s="423">
        <v>34375919706.296463</v>
      </c>
      <c r="C15" s="423">
        <v>127138440.78251378</v>
      </c>
      <c r="D15" s="423">
        <v>2848138624.6045589</v>
      </c>
      <c r="E15" s="423">
        <v>66104448.242236257</v>
      </c>
      <c r="F15" s="423">
        <v>30884483.360349249</v>
      </c>
      <c r="G15" s="423">
        <v>485051115.49198806</v>
      </c>
      <c r="H15" s="423">
        <v>69653487.792571411</v>
      </c>
      <c r="I15" s="423">
        <v>12872453.427486416</v>
      </c>
      <c r="J15" s="423">
        <v>130097587.14060175</v>
      </c>
      <c r="K15" s="423">
        <v>0</v>
      </c>
      <c r="L15" s="423">
        <v>0</v>
      </c>
      <c r="M15" s="423">
        <v>96342265.323387638</v>
      </c>
      <c r="N15" s="423">
        <v>38242202612.467064</v>
      </c>
    </row>
    <row r="16" spans="1:14" ht="14.6" thickBot="1" x14ac:dyDescent="0.4">
      <c r="A16" s="197" t="s">
        <v>215</v>
      </c>
      <c r="B16" s="423">
        <v>74777445661.659042</v>
      </c>
      <c r="C16" s="423">
        <v>155607589.12069744</v>
      </c>
      <c r="D16" s="423">
        <v>5171073411.869792</v>
      </c>
      <c r="E16" s="423">
        <v>799239346.14327145</v>
      </c>
      <c r="F16" s="423">
        <v>663262751.16426218</v>
      </c>
      <c r="G16" s="423">
        <v>2041280939.536</v>
      </c>
      <c r="H16" s="423">
        <v>1227565848.0948036</v>
      </c>
      <c r="I16" s="423">
        <v>1119912989.9519601</v>
      </c>
      <c r="J16" s="423">
        <v>1422993312.7517452</v>
      </c>
      <c r="K16" s="423">
        <v>47712114.992009416</v>
      </c>
      <c r="L16" s="423">
        <v>0</v>
      </c>
      <c r="M16" s="423">
        <v>1068851834.2083342</v>
      </c>
      <c r="N16" s="423">
        <v>88494945799.469559</v>
      </c>
    </row>
    <row r="17" spans="1:14" ht="14.6" thickBot="1" x14ac:dyDescent="0.4">
      <c r="A17" s="197" t="s">
        <v>216</v>
      </c>
      <c r="B17" s="423">
        <v>48497863780.723282</v>
      </c>
      <c r="C17" s="423">
        <v>105502333.42819415</v>
      </c>
      <c r="D17" s="423">
        <v>5457886053.0206203</v>
      </c>
      <c r="E17" s="423">
        <v>1122634782.9466484</v>
      </c>
      <c r="F17" s="423">
        <v>598597689.50579619</v>
      </c>
      <c r="G17" s="423">
        <v>1713264936.9085984</v>
      </c>
      <c r="H17" s="423">
        <v>2402578364.2837439</v>
      </c>
      <c r="I17" s="423">
        <v>1216377170.9677484</v>
      </c>
      <c r="J17" s="423">
        <v>221172002.02344596</v>
      </c>
      <c r="K17" s="423">
        <v>82411507.055745959</v>
      </c>
      <c r="L17" s="423">
        <v>1530216.1915646035</v>
      </c>
      <c r="M17" s="423">
        <v>859451315.81317651</v>
      </c>
      <c r="N17" s="423">
        <v>62279270152.869781</v>
      </c>
    </row>
    <row r="18" spans="1:14" ht="14.6" thickBot="1" x14ac:dyDescent="0.4">
      <c r="A18" s="197" t="s">
        <v>217</v>
      </c>
      <c r="B18" s="423">
        <v>42673367400.286469</v>
      </c>
      <c r="C18" s="423">
        <v>41714081.968408972</v>
      </c>
      <c r="D18" s="423">
        <v>5647710787.45963</v>
      </c>
      <c r="E18" s="423">
        <v>1023402411.1450059</v>
      </c>
      <c r="F18" s="423">
        <v>375497533.4295817</v>
      </c>
      <c r="G18" s="423">
        <v>1623540744.1066418</v>
      </c>
      <c r="H18" s="423">
        <v>2217899058.6242704</v>
      </c>
      <c r="I18" s="423">
        <v>1054793595.3061184</v>
      </c>
      <c r="J18" s="423">
        <v>156854274.89346367</v>
      </c>
      <c r="K18" s="423">
        <v>14768429.869677743</v>
      </c>
      <c r="L18" s="423">
        <v>2232679.8817234915</v>
      </c>
      <c r="M18" s="423">
        <v>912393882.03328598</v>
      </c>
      <c r="N18" s="423">
        <v>55744174879.006691</v>
      </c>
    </row>
    <row r="19" spans="1:14" ht="14.6" thickBot="1" x14ac:dyDescent="0.4">
      <c r="A19" s="197" t="s">
        <v>229</v>
      </c>
      <c r="B19" s="423">
        <v>25849832434.935608</v>
      </c>
      <c r="C19" s="423">
        <v>20251066.238285758</v>
      </c>
      <c r="D19" s="423">
        <v>2668146078.831605</v>
      </c>
      <c r="E19" s="423">
        <v>1109428481.6165209</v>
      </c>
      <c r="F19" s="423">
        <v>254413463.37328452</v>
      </c>
      <c r="G19" s="423">
        <v>1557428255.1808999</v>
      </c>
      <c r="H19" s="423">
        <v>681441312.70975459</v>
      </c>
      <c r="I19" s="423">
        <v>342282492.55145013</v>
      </c>
      <c r="J19" s="423">
        <v>148055067.7558032</v>
      </c>
      <c r="K19" s="423">
        <v>127359837.54373556</v>
      </c>
      <c r="L19" s="423">
        <v>0</v>
      </c>
      <c r="M19" s="423">
        <v>655418572.36019528</v>
      </c>
      <c r="N19" s="423">
        <v>33414057063.098572</v>
      </c>
    </row>
    <row r="20" spans="1:14" ht="14.6" thickBot="1" x14ac:dyDescent="0.4">
      <c r="A20" s="197" t="s">
        <v>219</v>
      </c>
      <c r="B20" s="423">
        <v>135479363289.07336</v>
      </c>
      <c r="C20" s="423">
        <v>42260367.29773248</v>
      </c>
      <c r="D20" s="423">
        <v>13981475747.021559</v>
      </c>
      <c r="E20" s="423">
        <v>5014535674.6995993</v>
      </c>
      <c r="F20" s="423">
        <v>1416329919.7497468</v>
      </c>
      <c r="G20" s="423">
        <v>3050275849.4832139</v>
      </c>
      <c r="H20" s="423">
        <v>9365633683.2029552</v>
      </c>
      <c r="I20" s="423">
        <v>2591123193.1224823</v>
      </c>
      <c r="J20" s="423">
        <v>301598529.62684131</v>
      </c>
      <c r="K20" s="423">
        <v>128425059.70480865</v>
      </c>
      <c r="L20" s="423">
        <v>37359341.105145268</v>
      </c>
      <c r="M20" s="423">
        <v>3469969926.3234653</v>
      </c>
      <c r="N20" s="423">
        <v>174878350580.44034</v>
      </c>
    </row>
    <row r="21" spans="1:14" ht="14.6" thickBot="1" x14ac:dyDescent="0.4">
      <c r="A21" s="197" t="s">
        <v>220</v>
      </c>
      <c r="B21" s="423">
        <v>67218609256.983292</v>
      </c>
      <c r="C21" s="423">
        <v>104986715.74705841</v>
      </c>
      <c r="D21" s="423">
        <v>6517264740.015255</v>
      </c>
      <c r="E21" s="423">
        <v>3237465193.3947768</v>
      </c>
      <c r="F21" s="423">
        <v>725003655.29185379</v>
      </c>
      <c r="G21" s="423">
        <v>2870831470.2922764</v>
      </c>
      <c r="H21" s="423">
        <v>6771239430.5442524</v>
      </c>
      <c r="I21" s="423">
        <v>1949444467.9021714</v>
      </c>
      <c r="J21" s="423">
        <v>189318632.53443813</v>
      </c>
      <c r="K21" s="423">
        <v>335386031.4225536</v>
      </c>
      <c r="L21" s="423">
        <v>40922713.416986413</v>
      </c>
      <c r="M21" s="423">
        <v>1855860570.6191528</v>
      </c>
      <c r="N21" s="423">
        <v>91816332878.15712</v>
      </c>
    </row>
    <row r="22" spans="1:14" ht="14.6" thickBot="1" x14ac:dyDescent="0.4">
      <c r="A22" s="197" t="s">
        <v>221</v>
      </c>
      <c r="B22" s="423">
        <v>40701149491.762024</v>
      </c>
      <c r="C22" s="423">
        <v>69433033.608034939</v>
      </c>
      <c r="D22" s="423">
        <v>3412894934.0537848</v>
      </c>
      <c r="E22" s="423">
        <v>1461858711.2022064</v>
      </c>
      <c r="F22" s="423">
        <v>618920922.71869886</v>
      </c>
      <c r="G22" s="423">
        <v>1262945756.2937019</v>
      </c>
      <c r="H22" s="423">
        <v>2587670719.1571178</v>
      </c>
      <c r="I22" s="423">
        <v>1037606650.801157</v>
      </c>
      <c r="J22" s="423">
        <v>85096782.110167101</v>
      </c>
      <c r="K22" s="423">
        <v>240975696.93606848</v>
      </c>
      <c r="L22" s="423">
        <v>7166092.2239170289</v>
      </c>
      <c r="M22" s="423">
        <v>2164010706.248343</v>
      </c>
      <c r="N22" s="423">
        <v>53649729497.123192</v>
      </c>
    </row>
    <row r="23" spans="1:14" ht="14.6" thickBot="1" x14ac:dyDescent="0.4">
      <c r="A23" s="197" t="s">
        <v>222</v>
      </c>
      <c r="B23" s="423">
        <v>19073922201.085777</v>
      </c>
      <c r="C23" s="423">
        <v>2361209.4493356301</v>
      </c>
      <c r="D23" s="423">
        <v>2277482112.4469538</v>
      </c>
      <c r="E23" s="423">
        <v>749276620.26201856</v>
      </c>
      <c r="F23" s="423">
        <v>133346082.52152905</v>
      </c>
      <c r="G23" s="423">
        <v>517417406.56265467</v>
      </c>
      <c r="H23" s="423">
        <v>413759965.44111973</v>
      </c>
      <c r="I23" s="423">
        <v>405260772.41298151</v>
      </c>
      <c r="J23" s="423">
        <v>235772010.85418409</v>
      </c>
      <c r="K23" s="423">
        <v>69654552.934561744</v>
      </c>
      <c r="L23" s="423">
        <v>8544341.7127354927</v>
      </c>
      <c r="M23" s="423">
        <v>342556994.5572176</v>
      </c>
      <c r="N23" s="423">
        <v>24229354270.241749</v>
      </c>
    </row>
    <row r="24" spans="1:14" ht="14.6" thickBot="1" x14ac:dyDescent="0.4">
      <c r="A24" s="197" t="s">
        <v>223</v>
      </c>
      <c r="B24" s="423">
        <v>111474713108.67316</v>
      </c>
      <c r="C24" s="423">
        <v>74868852.491672888</v>
      </c>
      <c r="D24" s="423">
        <v>7590371498.9662685</v>
      </c>
      <c r="E24" s="423">
        <v>1087064575.8969126</v>
      </c>
      <c r="F24" s="423">
        <v>388317422.06140953</v>
      </c>
      <c r="G24" s="423">
        <v>1383754179.0445943</v>
      </c>
      <c r="H24" s="423">
        <v>1518192399.3998005</v>
      </c>
      <c r="I24" s="423">
        <v>936583897.1304729</v>
      </c>
      <c r="J24" s="423">
        <v>77241588.266636103</v>
      </c>
      <c r="K24" s="423">
        <v>58598464.919151902</v>
      </c>
      <c r="L24" s="423">
        <v>2851180.4011889319</v>
      </c>
      <c r="M24" s="423">
        <v>322174108.22317278</v>
      </c>
      <c r="N24" s="423">
        <v>124914731275.45973</v>
      </c>
    </row>
    <row r="25" spans="1:14" ht="14.6" thickBot="1" x14ac:dyDescent="0.4">
      <c r="A25" s="197" t="s">
        <v>15</v>
      </c>
      <c r="B25" s="423">
        <v>315867212041.69873</v>
      </c>
      <c r="C25" s="423">
        <v>661581586.06124878</v>
      </c>
      <c r="D25" s="423">
        <v>39990215049.453499</v>
      </c>
      <c r="E25" s="423">
        <v>55829623117.463959</v>
      </c>
      <c r="F25" s="423">
        <v>4188264704.5930514</v>
      </c>
      <c r="G25" s="423">
        <v>14685396332.278141</v>
      </c>
      <c r="H25" s="423">
        <v>36497737736.87001</v>
      </c>
      <c r="I25" s="423">
        <v>12220349333.847523</v>
      </c>
      <c r="J25" s="423">
        <v>4468342932.2768154</v>
      </c>
      <c r="K25" s="423">
        <v>12500869328.912436</v>
      </c>
      <c r="L25" s="423">
        <v>56628838.177175254</v>
      </c>
      <c r="M25" s="423">
        <v>19000606270.433315</v>
      </c>
      <c r="N25" s="423">
        <v>515966827272.00061</v>
      </c>
    </row>
    <row r="26" spans="1:14" ht="14.6" thickBot="1" x14ac:dyDescent="0.4">
      <c r="A26" s="424" t="s">
        <v>16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6"/>
    </row>
    <row r="27" spans="1:14" ht="14.6" thickBot="1" x14ac:dyDescent="0.4">
      <c r="A27" s="317" t="s">
        <v>17</v>
      </c>
      <c r="B27" s="423">
        <v>642857837653.21838</v>
      </c>
      <c r="C27" s="423">
        <v>1434758815.6091669</v>
      </c>
      <c r="D27" s="423">
        <v>86968525291.574402</v>
      </c>
      <c r="E27" s="423">
        <v>81568403431.89415</v>
      </c>
      <c r="F27" s="423">
        <v>7259635399.5020056</v>
      </c>
      <c r="G27" s="423">
        <v>25085965878.520874</v>
      </c>
      <c r="H27" s="423">
        <v>54436648145.242378</v>
      </c>
      <c r="I27" s="423">
        <v>20922506238.863037</v>
      </c>
      <c r="J27" s="423">
        <v>7524872509.268362</v>
      </c>
      <c r="K27" s="423">
        <v>15528626293.432043</v>
      </c>
      <c r="L27" s="423">
        <v>205563239.39228892</v>
      </c>
      <c r="M27" s="423">
        <v>28455573968.938805</v>
      </c>
      <c r="N27" s="423">
        <v>972248916865.16602</v>
      </c>
    </row>
    <row r="28" spans="1:14" ht="14.6" thickBot="1" x14ac:dyDescent="0.4">
      <c r="A28" s="427" t="s">
        <v>20</v>
      </c>
      <c r="B28" s="423">
        <v>1286765387809.2654</v>
      </c>
      <c r="C28" s="423">
        <v>1072495566.2450322</v>
      </c>
      <c r="D28" s="423">
        <v>142744074868.46906</v>
      </c>
      <c r="E28" s="423">
        <v>35450328104.683189</v>
      </c>
      <c r="F28" s="423">
        <v>10638254096.507191</v>
      </c>
      <c r="G28" s="423">
        <v>34739348702.779037</v>
      </c>
      <c r="H28" s="423">
        <v>53980023760.399872</v>
      </c>
      <c r="I28" s="423">
        <v>23315019107.313866</v>
      </c>
      <c r="J28" s="423">
        <v>10298145835.625463</v>
      </c>
      <c r="K28" s="423">
        <v>3466974500.4188027</v>
      </c>
      <c r="L28" s="423">
        <v>159861922.57883498</v>
      </c>
      <c r="M28" s="423">
        <v>24449696390.674984</v>
      </c>
      <c r="N28" s="423">
        <v>1627079610664.3137</v>
      </c>
    </row>
    <row r="29" spans="1:14" ht="15" thickTop="1" thickBot="1" x14ac:dyDescent="0.4">
      <c r="A29" s="428" t="s">
        <v>5</v>
      </c>
      <c r="B29" s="423">
        <v>1929623225463.7495</v>
      </c>
      <c r="C29" s="423">
        <v>2507254381.8542733</v>
      </c>
      <c r="D29" s="423">
        <v>229712600160.04184</v>
      </c>
      <c r="E29" s="423">
        <v>117018731536.58218</v>
      </c>
      <c r="F29" s="423">
        <v>17897889496.009762</v>
      </c>
      <c r="G29" s="423">
        <v>59825314581.297829</v>
      </c>
      <c r="H29" s="423">
        <v>108416671905.64145</v>
      </c>
      <c r="I29" s="423">
        <v>44237525346.175537</v>
      </c>
      <c r="J29" s="423">
        <v>17823018344.894905</v>
      </c>
      <c r="K29" s="423">
        <v>18995600793.849876</v>
      </c>
      <c r="L29" s="423">
        <v>365425161.97113371</v>
      </c>
      <c r="M29" s="423">
        <v>52905270359.610771</v>
      </c>
      <c r="N29" s="423">
        <v>2599328527531.9932</v>
      </c>
    </row>
    <row r="30" spans="1:14" ht="15" thickTop="1" thickBot="1" x14ac:dyDescent="0.4">
      <c r="A30" s="192"/>
      <c r="B30" s="419">
        <v>74.235449848884073</v>
      </c>
      <c r="C30" s="419">
        <v>9.6457771893684319E-2</v>
      </c>
      <c r="D30" s="419">
        <v>8.8373823365124622</v>
      </c>
      <c r="E30" s="419">
        <v>4.5018830939269137</v>
      </c>
      <c r="F30" s="419">
        <v>0.68855819133426066</v>
      </c>
      <c r="G30" s="419">
        <v>2.3015680375770229</v>
      </c>
      <c r="H30" s="419">
        <v>4.1709491800399991</v>
      </c>
      <c r="I30" s="419">
        <v>1.7018828084873951</v>
      </c>
      <c r="J30" s="419">
        <v>0.6856777877868897</v>
      </c>
      <c r="K30" s="419">
        <v>0.73078876304588525</v>
      </c>
      <c r="L30" s="419">
        <v>1.4058444636780756E-2</v>
      </c>
      <c r="M30" s="419">
        <v>2.0353437358625532</v>
      </c>
      <c r="N30" s="420">
        <v>100</v>
      </c>
    </row>
    <row r="31" spans="1:14" x14ac:dyDescent="0.35">
      <c r="A31" s="429"/>
      <c r="D31" s="319" t="s">
        <v>231</v>
      </c>
    </row>
  </sheetData>
  <mergeCells count="3">
    <mergeCell ref="A2:N2"/>
    <mergeCell ref="A5:N5"/>
    <mergeCell ref="A26:N2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48</vt:i4>
      </vt:variant>
      <vt:variant>
        <vt:lpstr>Plages nommées</vt:lpstr>
      </vt:variant>
      <vt:variant>
        <vt:i4>9</vt:i4>
      </vt:variant>
    </vt:vector>
  </HeadingPairs>
  <TitlesOfParts>
    <vt:vector size="57" baseType="lpstr">
      <vt:lpstr>Page de garde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Tab1-7</vt:lpstr>
      <vt:lpstr>Tab1.8</vt:lpstr>
      <vt:lpstr>Tab1.9</vt:lpstr>
      <vt:lpstr>Environnement</vt:lpstr>
      <vt:lpstr>Tab2.1</vt:lpstr>
      <vt:lpstr>Tab2.2</vt:lpstr>
      <vt:lpstr>Tab2.3</vt:lpstr>
      <vt:lpstr>Tab2.4</vt:lpstr>
      <vt:lpstr>Tab2.5</vt:lpstr>
      <vt:lpstr>Tab2.6</vt:lpstr>
      <vt:lpstr>Pauvrete_subjective</vt:lpstr>
      <vt:lpstr>Tab3.1</vt:lpstr>
      <vt:lpstr>Tab3.2</vt:lpstr>
      <vt:lpstr>Tab3.3</vt:lpstr>
      <vt:lpstr>Tab3.4</vt:lpstr>
      <vt:lpstr>Tab3.5</vt:lpstr>
      <vt:lpstr>Tab3.6</vt:lpstr>
      <vt:lpstr>Tab3.7</vt:lpstr>
      <vt:lpstr>Tab3.8</vt:lpstr>
      <vt:lpstr>Tab3.9</vt:lpstr>
      <vt:lpstr>Tab3.10</vt:lpstr>
      <vt:lpstr>Tab3.11</vt:lpstr>
      <vt:lpstr>Tab3.12</vt:lpstr>
      <vt:lpstr>EMPLOI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Tab4.9</vt:lpstr>
      <vt:lpstr>Conso</vt:lpstr>
      <vt:lpstr>Tab5.1</vt:lpstr>
      <vt:lpstr>Tab5.2</vt:lpstr>
      <vt:lpstr>Tab5.3</vt:lpstr>
      <vt:lpstr>Tab5.4</vt:lpstr>
      <vt:lpstr>Tab5.5</vt:lpstr>
      <vt:lpstr>Tab5.4!_Hlk28104207</vt:lpstr>
      <vt:lpstr>Tab5.2!_Toc24969059</vt:lpstr>
      <vt:lpstr>Tab2.3!_Toc495579715</vt:lpstr>
      <vt:lpstr>Tab2.5!_Toc495579717</vt:lpstr>
      <vt:lpstr>Tab5.1!_Toc495579726</vt:lpstr>
      <vt:lpstr>Tab5.3!_Toc495579727</vt:lpstr>
      <vt:lpstr>Tab2.1!_Toc495579736</vt:lpstr>
      <vt:lpstr>Tab2.6!_Toc495579740</vt:lpstr>
      <vt:lpstr>Tab5.5!_Toc55224519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Aminata Coulibaly</cp:lastModifiedBy>
  <dcterms:created xsi:type="dcterms:W3CDTF">2022-09-29T14:07:36Z</dcterms:created>
  <dcterms:modified xsi:type="dcterms:W3CDTF">2024-09-25T15:47:19Z</dcterms:modified>
</cp:coreProperties>
</file>